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Metadata" sheetId="1" r:id="rId4"/>
    <sheet name="Meta" sheetId="2" r:id="rId5"/>
    <sheet name="Obs data for EC concentration" sheetId="3" r:id="rId6"/>
    <sheet name="Obs data for EC isotopes" sheetId="4" r:id="rId7"/>
    <sheet name="Model data for BC" sheetId="5" r:id="rId8"/>
    <sheet name="MCMC analysis" sheetId="6" r:id="rId9"/>
  </sheets>
  <definedNames/>
  <calcPr calcId="999999" calcMode="auto" calcCompleted="1" fullCalcOnLoad="0"/>
</workbook>
</file>

<file path=xl/sharedStrings.xml><?xml version="1.0" encoding="utf-8"?>
<sst xmlns="http://schemas.openxmlformats.org/spreadsheetml/2006/main" uniqueCount="58">
  <si>
    <t>Observation (carbon isotopes) and model data for Arctic black carbon, Tiksi, Russia, April 2012 to March 2014
Summary
Data of high-volume total suspended particles (TSP) aerosol samples, measured in Tiksi, Northeast Siberia, Russia. The data cover ~24 months of consecutive sampling. Sampling duration is 21-84 days. Further, radiocarbon and ¹²C/¹³C-isotope analysis of some samples are available, to distinguish sources (fossil vs. biomass) of elemental carbon (i.e. black carbon). The same period was also modeled (exactly matching observations) by the atmospheric transport model FLEXPART (Flexible Particle Dispersion Model) coupled to two emission inventories: Global Fire Emissions Database (GFED) and Evaluating the Climate and Air Quality Impacts of Short-Lived Pollutants (ECLIPSE).
Web address
https://bolin.su.se/data/Winiger-2017
Citations
Winiger, P., Andersson, A., Eckhardt, S., Stohl, A., Semiletov, I.P., Dudarev, O.V., Charkin, A., Shakhova, N., Klimont, Z., Heyes, C., Gustafsson, Ö. (2017), Siberian Arctic black carbon sources constrained by model and observation, Proceedings of the National Academy of Sciences, 114 (7), E1054–E1061, DOI:10.1073/pnas.1613401114
Principal Investigator
Örjan Gustafsson, Patrik Winiger
Keywords
Black carbon; Elemental carbon; Aerosols; Air pollution; Arctic; Transport modeling; Source apportionment
Category
Atmosphere &gt; Aerosols
Contact information
Email Address
orjan.gustafsson@aces.su.se
Phone Number
+46 70 324 7317
Postal address
 Örjan Gustafsson
Department of Environmental Science and Analytical Chemistry (ACES), Stockholm University
SE-106 91 Stockholm
Sweden
Metadata
GCMD Science keywords
Earth science &gt; Atmosphere &gt; Aerosols &gt; Carbonaceous aerosols
GCMD Location
Geographic Region &gt; Arctic
Status
Completed
Data Set Language
English
Project
Funding: Swedish Energy Agency (Contract 35450-2), the European Union under the 7th Framework Programme (FP7) [Compound Specific Isotopes (CSI):Environment, Contract PITN-GA-2010-264329], the Nordic Council of Ministries Defrost project as part of the Nordic Centre of Excellence, the Swedish Research Council Formas (Contract 942-2015-1070), and the European Research Council [ERC-Advanced Grant (AdG) Cryosphere-Carbon on Top of the Earth (CC-Top) Project 695331], the Russian Government (Contract 14.Z50.31.0012/03.19.2014), the Russian Science Foundation (Contract 15- 17-20032). ECMWF is acknowledged for meteorological data, and part of this study [Norwegian Institute for Air Research (NILU) and International Institute for Applied Systems Analysis (IIASA)] was funded under the FP7 ECLIPSE (Project 282688) and the Norwegian Research Council (NFR) project Emissions of Short-Lived Climate Forcers near and in the Arctic (SLICFONIA).
Description
The dataset is included in one xlsx file, containing four data tabs and one tab with metadata.
Publisher
Bolin Centre for Climate Research, Stockholm University
Begin Date
2012-04-16
End Date
2014-03-28
Dataset Version
1.0
Use Limitations
None
Access Constraints
Free
Published
2018-03-12 15:18:36</t>
  </si>
  <si>
    <t>All data published in Winiger et al. 2017, DOI:10.1073/pnas.1613401114 (see also Supplementary Information)</t>
  </si>
  <si>
    <t>Sheet</t>
  </si>
  <si>
    <t>Information</t>
  </si>
  <si>
    <t>Obs data for EC concentration</t>
  </si>
  <si>
    <t>This is the concentration of elemental carbon EC and organic carbon OC received by TOT analysis (NIOSH 5040 protocol) of the TSP  composites</t>
  </si>
  <si>
    <t>Obs data for EC isotopes</t>
  </si>
  <si>
    <t>This is the isotope data obtained from the EC aerosol samples and composites. Composites were obtained by combining individual aerosol samples before isotope analysis.</t>
  </si>
  <si>
    <t>Model data for BC</t>
  </si>
  <si>
    <t>This is the model EC (aka black carbon BC) concentrations of the different sources (fossil BC, biofuel BC and fire BC). The model fraction biomass burning (fbb) is calculated from the 3 different sources.</t>
  </si>
  <si>
    <t>MCMC analysis</t>
  </si>
  <si>
    <t>This is the result of the Bayesian MCMC analysis as described in the Supporting Information of the main publication</t>
  </si>
  <si>
    <t>Station</t>
  </si>
  <si>
    <t>size fraction</t>
  </si>
  <si>
    <t>composite ID</t>
  </si>
  <si>
    <t>Start date</t>
  </si>
  <si>
    <t>Stop date</t>
  </si>
  <si>
    <t>latitude</t>
  </si>
  <si>
    <t>longitude</t>
  </si>
  <si>
    <t>Composite Sampling Volume</t>
  </si>
  <si>
    <t>Organic carbon</t>
  </si>
  <si>
    <t>Elemental Carbon</t>
  </si>
  <si>
    <t xml:space="preserve"> YYYY-MM-DD hh:mm UTC+1</t>
  </si>
  <si>
    <t>[m3]</t>
  </si>
  <si>
    <t>[ng/m3]</t>
  </si>
  <si>
    <t>Tiksi</t>
  </si>
  <si>
    <t>TSP</t>
  </si>
  <si>
    <t>±</t>
  </si>
  <si>
    <t>fraction modern</t>
  </si>
  <si>
    <r>
      <t xml:space="preserve">δ</t>
    </r>
    <r>
      <rPr>
        <rFont val="Helvetica"/>
        <b val="false"/>
        <i val="false"/>
        <vertAlign val="superscript"/>
        <strike val="false"/>
        <color rgb="FF000000"/>
        <sz val="11"/>
        <u val="none"/>
      </rPr>
      <t xml:space="preserve">13</t>
    </r>
    <r>
      <rPr>
        <rFont val="Helvetica"/>
        <b val="false"/>
        <i val="false"/>
        <strike val="false"/>
        <color rgb="FF000000"/>
        <sz val="11"/>
        <u val="none"/>
      </rPr>
      <t xml:space="preserve">C</t>
    </r>
  </si>
  <si>
    <r>
      <t xml:space="preserve">Δ</t>
    </r>
    <r>
      <rPr>
        <rFont val="Helvetica"/>
        <b val="false"/>
        <i val="false"/>
        <vertAlign val="superscript"/>
        <strike val="false"/>
        <color rgb="FF000000"/>
        <sz val="11"/>
        <u val="none"/>
      </rPr>
      <t xml:space="preserve">14</t>
    </r>
    <r>
      <rPr>
        <rFont val="Helvetica"/>
        <b val="false"/>
        <i val="false"/>
        <strike val="false"/>
        <color rgb="FF000000"/>
        <sz val="11"/>
        <u val="none"/>
      </rPr>
      <t xml:space="preserve">C</t>
    </r>
  </si>
  <si>
    <t>fbb (based on biomass endmember of +225 permill)</t>
  </si>
  <si>
    <r>
      <t xml:space="preserve">[</t>
    </r>
    <r>
      <rPr>
        <rFont val="Helvetica"/>
        <b val="false"/>
        <i val="false"/>
        <vertAlign val="superscript"/>
        <strike val="false"/>
        <color rgb="FF000000"/>
        <sz val="11"/>
        <u val="none"/>
      </rPr>
      <t xml:space="preserve">o</t>
    </r>
    <r>
      <rPr>
        <rFont val="Helvetica"/>
        <b val="false"/>
        <i val="false"/>
        <strike val="false"/>
        <color rgb="FF000000"/>
        <sz val="11"/>
        <u val="none"/>
      </rPr>
      <t xml:space="preserve">/</t>
    </r>
    <r>
      <rPr>
        <rFont val="Helvetica"/>
        <b val="false"/>
        <i val="false"/>
        <vertAlign val="subscript"/>
        <strike val="false"/>
        <color rgb="FF000000"/>
        <sz val="11"/>
        <u val="none"/>
      </rPr>
      <t xml:space="preserve">oo</t>
    </r>
    <r>
      <rPr>
        <rFont val="Helvetica"/>
        <b val="false"/>
        <i val="false"/>
        <strike val="false"/>
        <color rgb="FF000000"/>
        <sz val="11"/>
        <u val="none"/>
      </rPr>
      <t xml:space="preserve">]</t>
    </r>
  </si>
  <si>
    <t>Sampling</t>
  </si>
  <si>
    <t>FLEXPART-ECLIPSE</t>
  </si>
  <si>
    <t>time</t>
  </si>
  <si>
    <t>fossil EC</t>
  </si>
  <si>
    <t>biofuel EC</t>
  </si>
  <si>
    <t>fire EC</t>
  </si>
  <si>
    <t>∑ EC</t>
  </si>
  <si>
    <t>fbb</t>
  </si>
  <si>
    <t>[d]</t>
  </si>
  <si>
    <t>[-]</t>
  </si>
  <si>
    <t>*</t>
  </si>
  <si>
    <t>NAN</t>
  </si>
  <si>
    <t>Posterior of Bayesian estimates of relative BC fuel type fractions.</t>
  </si>
  <si>
    <t xml:space="preserve">Posterior of Bayesian estimates of source sector fractions </t>
  </si>
  <si>
    <t>Prior of Bayesian estimates of relative BC fuel type fractions.</t>
  </si>
  <si>
    <t xml:space="preserve">Prior of Bayesian estimates of source sector fractions </t>
  </si>
  <si>
    <t>liquid fossil</t>
  </si>
  <si>
    <t>coal</t>
  </si>
  <si>
    <t>gas flaring</t>
  </si>
  <si>
    <t>biomass</t>
  </si>
  <si>
    <t>transport</t>
  </si>
  <si>
    <t>power plants</t>
  </si>
  <si>
    <t>open fire</t>
  </si>
  <si>
    <t>domestic</t>
  </si>
  <si>
    <t>NaN</t>
  </si>
</sst>
</file>

<file path=xl/styles.xml><?xml version="1.0" encoding="utf-8"?>
<styleSheet xmlns="http://schemas.openxmlformats.org/spreadsheetml/2006/main" xml:space="preserve">
  <numFmts count="4">
    <numFmt numFmtId="164" formatCode="0.000"/>
    <numFmt numFmtId="165" formatCode="yyyy\-mm\-dd\ hh:mm;@"/>
    <numFmt numFmtId="166" formatCode="0.0"/>
    <numFmt numFmtId="167" formatCode="#,##0.0000"/>
  </numFmts>
  <fonts count="5">
    <font>
      <b val="0"/>
      <i val="0"/>
      <strike val="0"/>
      <u val="none"/>
      <sz val="12"/>
      <color rgb="FF000000"/>
      <name val="Calibri"/>
    </font>
    <font>
      <b val="0"/>
      <i val="0"/>
      <strike val="0"/>
      <u val="none"/>
      <sz val="12"/>
      <color rgb="FF000000"/>
      <name val="Times New Roman"/>
    </font>
    <font>
      <b val="0"/>
      <i val="0"/>
      <strike val="0"/>
      <u val="none"/>
      <sz val="12"/>
      <color rgb="FF000000"/>
      <name val="Helvetica"/>
    </font>
    <font>
      <b val="0"/>
      <i val="0"/>
      <strike val="0"/>
      <u val="none"/>
      <sz val="11"/>
      <color rgb="FF000000"/>
      <name val="Helvetica"/>
    </font>
    <font>
      <b val="1"/>
      <i val="0"/>
      <strike val="0"/>
      <u val="single"/>
      <sz val="12"/>
      <color rgb="FF000000"/>
      <name val="Calibri"/>
    </font>
  </fonts>
  <fills count="3">
    <fill>
      <patternFill patternType="none"/>
    </fill>
    <fill>
      <patternFill patternType="gray125">
        <fgColor rgb="FFFFFFFF"/>
        <bgColor rgb="FF000000"/>
      </patternFill>
    </fill>
    <fill>
      <patternFill patternType="none"/>
    </fill>
  </fills>
  <borders count="1">
    <border/>
  </borders>
  <cellStyleXfs count="1">
    <xf numFmtId="0" fontId="0" fillId="0" borderId="0"/>
  </cellStyleXfs>
  <cellXfs count="27">
    <xf xfId="0" fontId="0" numFmtId="0" fillId="2" borderId="0" applyFont="0" applyNumberFormat="0" applyFill="0" applyBorder="0" applyAlignment="0">
      <alignment horizontal="general" vertical="bottom" textRotation="0" wrapText="false" shrinkToFit="false"/>
    </xf>
    <xf xfId="0" fontId="1" numFmtId="164" fillId="2" borderId="0" applyFont="1" applyNumberFormat="1"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1">
      <alignment horizontal="center" vertical="bottom" textRotation="0" wrapText="true" shrinkToFit="false"/>
    </xf>
    <xf xfId="0" fontId="3"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3" numFmtId="165" fillId="2" borderId="0" applyFont="1" applyNumberFormat="1" applyFill="0" applyBorder="0" applyAlignment="0">
      <alignment horizontal="general" vertical="bottom" textRotation="0" wrapText="false" shrinkToFit="false"/>
    </xf>
    <xf xfId="0" fontId="3" numFmtId="166" fillId="2" borderId="0" applyFont="1" applyNumberFormat="1" applyFill="0" applyBorder="0" applyAlignment="1">
      <alignment horizontal="center" vertical="bottom" textRotation="0" wrapText="false" shrinkToFit="false"/>
    </xf>
    <xf xfId="0" fontId="3" numFmtId="164" fillId="2" borderId="0" applyFont="1" applyNumberFormat="1" applyFill="0" applyBorder="0" applyAlignment="1">
      <alignment horizontal="center" vertical="bottom" textRotation="0" wrapText="false" shrinkToFit="false"/>
    </xf>
    <xf xfId="0" fontId="3" numFmtId="0" fillId="2" borderId="0" applyFont="1" applyNumberFormat="0" applyFill="0" applyBorder="0" applyAlignment="1">
      <alignment horizontal="center" vertical="bottom" textRotation="0" wrapText="true" shrinkToFit="false"/>
    </xf>
    <xf xfId="0" fontId="3" numFmtId="0" fillId="2" borderId="0" applyFont="1" applyNumberFormat="0" applyFill="0" applyBorder="0" applyAlignment="1">
      <alignment horizontal="center" vertical="bottom" textRotation="0" wrapText="false" shrinkToFit="false"/>
    </xf>
    <xf xfId="0" fontId="3" numFmtId="9" fillId="2" borderId="0" applyFont="1" applyNumberFormat="1" applyFill="0" applyBorder="0" applyAlignment="1">
      <alignment horizontal="center" vertical="bottom" textRotation="0" wrapText="false" shrinkToFit="false"/>
    </xf>
    <xf xfId="0" fontId="3" numFmtId="167" fillId="2" borderId="0" applyFont="1" applyNumberFormat="1" applyFill="0" applyBorder="0" applyAlignment="0">
      <alignment horizontal="general" vertical="bottom" textRotation="0" wrapText="false" shrinkToFit="false"/>
    </xf>
    <xf xfId="0" fontId="3" numFmtId="164" fillId="2" borderId="0" applyFont="1" applyNumberFormat="1" applyFill="0" applyBorder="0" applyAlignment="1">
      <alignment horizontal="center" vertical="bottom" textRotation="0" wrapText="false" shrinkToFit="false"/>
    </xf>
    <xf xfId="0" fontId="3" numFmtId="166" fillId="2" borderId="0" applyFont="1" applyNumberFormat="1" applyFill="0" applyBorder="0" applyAlignment="0">
      <alignment horizontal="general" vertical="bottom" textRotation="0" wrapText="false" shrinkToFit="false"/>
    </xf>
    <xf xfId="0" fontId="3" numFmtId="1" fillId="2" borderId="0" applyFont="1" applyNumberFormat="1" applyFill="0" applyBorder="0" applyAlignment="0">
      <alignment horizontal="general" vertical="bottom" textRotation="0" wrapText="false" shrinkToFit="false"/>
    </xf>
    <xf xfId="0" fontId="3" numFmtId="164" fillId="2" borderId="0" applyFont="1" applyNumberFormat="1"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bottom" textRotation="0" wrapText="true" shrinkToFit="false"/>
    </xf>
    <xf xfId="0" fontId="3" numFmtId="0" fillId="2" borderId="0" applyFont="1" applyNumberFormat="0" applyFill="0" applyBorder="0" applyAlignment="1">
      <alignment horizontal="general" vertical="bottom" textRotation="0" wrapText="true" shrinkToFit="false"/>
    </xf>
    <xf xfId="0" fontId="3" numFmtId="0" fillId="2" borderId="0" applyFont="1" applyNumberFormat="0" applyFill="0" applyBorder="0" applyAlignment="1">
      <alignment horizontal="center" vertical="bottom" textRotation="0" wrapText="true" shrinkToFit="false"/>
    </xf>
    <xf xfId="0" fontId="3" numFmtId="164" fillId="2" borderId="0" applyFont="1" applyNumberFormat="1" applyFill="0" applyBorder="0" applyAlignment="0">
      <alignment horizontal="general"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1" workbookViewId="0" showGridLines="true" showRowColHeaders="1">
      <selection activeCell="A1" sqref="A1"/>
    </sheetView>
  </sheetViews>
  <sheetFormatPr defaultRowHeight="14.4" outlineLevelRow="0" outlineLevelCol="0"/>
  <cols>
    <col min="1" max="1" width="75" customWidth="true" style="0"/>
  </cols>
  <sheetData>
    <row r="1" spans="1:1">
      <c r="A1" s="26" t="s">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A15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B7"/>
  <sheetViews>
    <sheetView tabSelected="0" workbookViewId="0" showGridLines="true" showRowColHeaders="1">
      <selection activeCell="F14" sqref="F14"/>
    </sheetView>
  </sheetViews>
  <sheetFormatPr defaultRowHeight="14.4" outlineLevelRow="0" outlineLevelCol="0"/>
  <cols>
    <col min="1" max="1" width="34.1640625" customWidth="true" style="0"/>
  </cols>
  <sheetData>
    <row r="1" spans="1:2">
      <c r="A1" t="s">
        <v>1</v>
      </c>
    </row>
    <row r="3" spans="1:2">
      <c r="A3" s="25" t="s">
        <v>2</v>
      </c>
      <c r="B3" s="25" t="s">
        <v>3</v>
      </c>
    </row>
    <row r="4" spans="1:2">
      <c r="A4" t="s">
        <v>4</v>
      </c>
      <c r="B4" t="s">
        <v>5</v>
      </c>
    </row>
    <row r="5" spans="1:2">
      <c r="A5" t="s">
        <v>6</v>
      </c>
      <c r="B5" t="s">
        <v>7</v>
      </c>
    </row>
    <row r="6" spans="1:2">
      <c r="A6" t="s">
        <v>8</v>
      </c>
      <c r="B6" t="s">
        <v>9</v>
      </c>
    </row>
    <row r="7" spans="1:2">
      <c r="A7" t="s">
        <v>10</v>
      </c>
      <c r="B7"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O22"/>
  <sheetViews>
    <sheetView tabSelected="0" workbookViewId="0" showGridLines="true" showRowColHeaders="1">
      <selection activeCell="A1" sqref="A1"/>
    </sheetView>
  </sheetViews>
  <sheetFormatPr defaultRowHeight="14.4" outlineLevelRow="0" outlineLevelCol="0"/>
  <cols>
    <col min="1" max="1" width="7" customWidth="true" style="2"/>
    <col min="2" max="2" width="7.5" customWidth="true" style="2"/>
    <col min="3" max="3" width="12" customWidth="true" style="2"/>
    <col min="4" max="4" width="25.33203125" customWidth="true" style="2"/>
    <col min="5" max="5" width="25.33203125" customWidth="true" style="2"/>
    <col min="6" max="6" width="7.6640625" customWidth="true" style="2"/>
    <col min="7" max="7" width="9" customWidth="true" style="2"/>
    <col min="8" max="8" width="10" customWidth="true" style="2"/>
    <col min="9" max="9" width="5.83203125" customWidth="true" style="2"/>
    <col min="10" max="10" width="2.33203125" customWidth="true" style="2"/>
    <col min="11" max="11" width="3.5" customWidth="true" style="2"/>
    <col min="12" max="12" width="4.6640625" customWidth="true" style="2"/>
    <col min="13" max="13" width="2.33203125" customWidth="true" style="2"/>
    <col min="14" max="14" width="3.5" customWidth="true" style="2"/>
    <col min="15" max="15" width="10.83203125" customWidth="true" style="2"/>
  </cols>
  <sheetData>
    <row r="1" spans="1:15" customHeight="1" ht="45">
      <c r="A1" s="8" t="s">
        <v>12</v>
      </c>
      <c r="B1" s="21" t="s">
        <v>13</v>
      </c>
      <c r="C1" s="8" t="s">
        <v>14</v>
      </c>
      <c r="D1" s="8" t="s">
        <v>15</v>
      </c>
      <c r="E1" s="8" t="s">
        <v>16</v>
      </c>
      <c r="F1" s="8" t="s">
        <v>17</v>
      </c>
      <c r="G1" s="8" t="s">
        <v>18</v>
      </c>
      <c r="H1" s="21" t="s">
        <v>19</v>
      </c>
      <c r="I1" s="13" t="s">
        <v>20</v>
      </c>
      <c r="J1" s="13"/>
      <c r="K1" s="13"/>
      <c r="L1" s="13" t="s">
        <v>21</v>
      </c>
      <c r="M1" s="13"/>
      <c r="N1" s="13"/>
    </row>
    <row r="2" spans="1:15">
      <c r="A2" s="8"/>
      <c r="B2" s="8"/>
      <c r="C2" s="8"/>
      <c r="D2" s="8" t="s">
        <v>22</v>
      </c>
      <c r="E2" s="8" t="s">
        <v>22</v>
      </c>
      <c r="F2" s="8"/>
      <c r="G2" s="8"/>
      <c r="H2" s="8" t="s">
        <v>23</v>
      </c>
      <c r="I2" s="14" t="s">
        <v>24</v>
      </c>
      <c r="J2" s="14"/>
      <c r="K2" s="14"/>
      <c r="L2" s="14" t="s">
        <v>24</v>
      </c>
      <c r="M2" s="14"/>
      <c r="N2" s="14"/>
    </row>
    <row r="3" spans="1:15">
      <c r="A3" s="8" t="s">
        <v>25</v>
      </c>
      <c r="B3" s="8" t="s">
        <v>26</v>
      </c>
      <c r="C3" s="8">
        <v>1</v>
      </c>
      <c r="D3" s="10">
        <v>41015.041666667</v>
      </c>
      <c r="E3" s="10">
        <v>41081.976388889</v>
      </c>
      <c r="F3" s="8">
        <v>71.4</v>
      </c>
      <c r="G3" s="8">
        <v>128.5</v>
      </c>
      <c r="H3" s="19">
        <v>33038</v>
      </c>
      <c r="I3" s="19">
        <v>769.4958269116</v>
      </c>
      <c r="J3" s="17" t="s">
        <v>27</v>
      </c>
      <c r="K3" s="19">
        <v>40.563116518466</v>
      </c>
      <c r="L3" s="19">
        <v>67.747750234828</v>
      </c>
      <c r="M3" s="17" t="s">
        <v>27</v>
      </c>
      <c r="N3" s="19">
        <v>5.4757125106001</v>
      </c>
    </row>
    <row r="4" spans="1:15">
      <c r="A4" s="8" t="s">
        <v>25</v>
      </c>
      <c r="B4" s="8" t="s">
        <v>26</v>
      </c>
      <c r="C4" s="8">
        <v>2</v>
      </c>
      <c r="D4" s="10">
        <v>41081.997916667</v>
      </c>
      <c r="E4" s="10">
        <v>41144.979861111</v>
      </c>
      <c r="F4" s="8">
        <v>71.4</v>
      </c>
      <c r="G4" s="8">
        <v>128.5</v>
      </c>
      <c r="H4" s="19">
        <v>29155</v>
      </c>
      <c r="I4" s="19">
        <v>1057.4938900742</v>
      </c>
      <c r="J4" s="17" t="s">
        <v>27</v>
      </c>
      <c r="K4" s="19">
        <v>55.241148699273</v>
      </c>
      <c r="L4" s="19">
        <v>37.846123454494</v>
      </c>
      <c r="M4" s="17" t="s">
        <v>27</v>
      </c>
      <c r="N4" s="19">
        <v>4.2587640494453</v>
      </c>
    </row>
    <row r="5" spans="1:15">
      <c r="A5" s="8" t="s">
        <v>25</v>
      </c>
      <c r="B5" s="8" t="s">
        <v>26</v>
      </c>
      <c r="C5" s="8">
        <v>3</v>
      </c>
      <c r="D5" s="10">
        <v>41145.029861111</v>
      </c>
      <c r="E5" s="10">
        <v>41207.003472222</v>
      </c>
      <c r="F5" s="8">
        <v>71.4</v>
      </c>
      <c r="G5" s="8">
        <v>128.5</v>
      </c>
      <c r="H5" s="19">
        <v>32918</v>
      </c>
      <c r="I5" s="19">
        <v>543.15405357013</v>
      </c>
      <c r="J5" s="17" t="s">
        <v>27</v>
      </c>
      <c r="K5" s="19">
        <v>29.253635437987</v>
      </c>
      <c r="L5" s="19">
        <v>19.774281804726</v>
      </c>
      <c r="M5" s="17" t="s">
        <v>27</v>
      </c>
      <c r="N5" s="19">
        <v>3.0846520371635</v>
      </c>
    </row>
    <row r="6" spans="1:15">
      <c r="A6" s="8" t="s">
        <v>25</v>
      </c>
      <c r="B6" s="8" t="s">
        <v>26</v>
      </c>
      <c r="C6" s="8">
        <v>4</v>
      </c>
      <c r="D6" s="10">
        <v>41207.032638889</v>
      </c>
      <c r="E6" s="10">
        <v>41270.003472222</v>
      </c>
      <c r="F6" s="8">
        <v>71.4</v>
      </c>
      <c r="G6" s="8">
        <v>128.5</v>
      </c>
      <c r="H6" s="19">
        <v>31136.2</v>
      </c>
      <c r="I6" s="19">
        <v>281.98764450569</v>
      </c>
      <c r="J6" s="17" t="s">
        <v>27</v>
      </c>
      <c r="K6" s="19">
        <v>16.315258051706</v>
      </c>
      <c r="L6" s="19">
        <v>21.2172605861</v>
      </c>
      <c r="M6" s="17" t="s">
        <v>27</v>
      </c>
      <c r="N6" s="19">
        <v>3.2767427212065</v>
      </c>
    </row>
    <row r="7" spans="1:15">
      <c r="A7" s="8" t="s">
        <v>25</v>
      </c>
      <c r="B7" s="8" t="s">
        <v>26</v>
      </c>
      <c r="C7" s="8">
        <v>5</v>
      </c>
      <c r="D7" s="10">
        <v>41270.077777778</v>
      </c>
      <c r="E7" s="10">
        <v>41288.016666667</v>
      </c>
      <c r="F7" s="8">
        <v>71.4</v>
      </c>
      <c r="G7" s="8">
        <v>128.5</v>
      </c>
      <c r="H7" s="19">
        <v>8395.92</v>
      </c>
      <c r="I7" s="19">
        <v>136.03041948782</v>
      </c>
      <c r="J7" s="6" t="s">
        <v>27</v>
      </c>
      <c r="K7" s="19">
        <v>9.5407120363118</v>
      </c>
      <c r="L7" s="19">
        <v>73.504439064358</v>
      </c>
      <c r="M7" s="6" t="s">
        <v>27</v>
      </c>
      <c r="N7" s="19">
        <v>6.4144130151385</v>
      </c>
    </row>
    <row r="8" spans="1:15">
      <c r="A8" s="8" t="s">
        <v>25</v>
      </c>
      <c r="B8" s="8" t="s">
        <v>26</v>
      </c>
      <c r="C8" s="8">
        <v>6</v>
      </c>
      <c r="D8" s="10">
        <v>41311.038194444</v>
      </c>
      <c r="E8" s="10">
        <v>41332.003472222</v>
      </c>
      <c r="F8" s="8">
        <v>71.4</v>
      </c>
      <c r="G8" s="8">
        <v>128.5</v>
      </c>
      <c r="H8" s="19">
        <v>10568.88</v>
      </c>
      <c r="I8" s="19">
        <v>629.08276869618</v>
      </c>
      <c r="J8" s="6" t="s">
        <v>27</v>
      </c>
      <c r="K8" s="19">
        <v>32.542145348531</v>
      </c>
      <c r="L8" s="19">
        <v>302.10492132079</v>
      </c>
      <c r="M8" s="6" t="s">
        <v>27</v>
      </c>
      <c r="N8" s="19">
        <v>16.193252979762</v>
      </c>
    </row>
    <row r="9" spans="1:15">
      <c r="A9" s="8" t="s">
        <v>25</v>
      </c>
      <c r="B9" s="8" t="s">
        <v>26</v>
      </c>
      <c r="C9" s="8">
        <v>7</v>
      </c>
      <c r="D9" s="10">
        <v>41332.027777778</v>
      </c>
      <c r="E9" s="10">
        <v>41353</v>
      </c>
      <c r="F9" s="8">
        <v>71.4</v>
      </c>
      <c r="G9" s="8">
        <v>128.5</v>
      </c>
      <c r="H9" s="19">
        <v>9921.4</v>
      </c>
      <c r="I9" s="19">
        <v>359.10979341556</v>
      </c>
      <c r="J9" s="17" t="s">
        <v>27</v>
      </c>
      <c r="K9" s="19">
        <v>19.114506745523</v>
      </c>
      <c r="L9" s="19">
        <v>82.483297791017</v>
      </c>
      <c r="M9" s="17" t="s">
        <v>27</v>
      </c>
      <c r="N9" s="19">
        <v>5.2831755897336</v>
      </c>
    </row>
    <row r="10" spans="1:15">
      <c r="A10" s="8" t="s">
        <v>25</v>
      </c>
      <c r="B10" s="8" t="s">
        <v>26</v>
      </c>
      <c r="C10" s="8">
        <v>8</v>
      </c>
      <c r="D10" s="10">
        <v>41353.013888889</v>
      </c>
      <c r="E10" s="10">
        <v>41374.006944444</v>
      </c>
      <c r="F10" s="8">
        <v>71.4</v>
      </c>
      <c r="G10" s="8">
        <v>128.5</v>
      </c>
      <c r="H10" s="19">
        <v>9749.2</v>
      </c>
      <c r="I10" s="19">
        <v>320.41159659104</v>
      </c>
      <c r="J10" s="17" t="s">
        <v>27</v>
      </c>
      <c r="K10" s="19">
        <v>17.20006860867</v>
      </c>
      <c r="L10" s="19">
        <v>85.758690590545</v>
      </c>
      <c r="M10" s="17" t="s">
        <v>27</v>
      </c>
      <c r="N10" s="19">
        <v>5.4674174112304</v>
      </c>
    </row>
    <row r="11" spans="1:15">
      <c r="A11" s="8" t="s">
        <v>25</v>
      </c>
      <c r="B11" s="8" t="s">
        <v>26</v>
      </c>
      <c r="C11" s="8">
        <v>9</v>
      </c>
      <c r="D11" s="10">
        <v>41374.045138889</v>
      </c>
      <c r="E11" s="10">
        <v>41396.03125</v>
      </c>
      <c r="F11" s="8">
        <v>71.4</v>
      </c>
      <c r="G11" s="8">
        <v>128.5</v>
      </c>
      <c r="H11" s="19">
        <v>8751.2</v>
      </c>
      <c r="I11" s="19">
        <v>747.86115126616</v>
      </c>
      <c r="J11" s="17" t="s">
        <v>27</v>
      </c>
      <c r="K11" s="19">
        <v>38.707050445462</v>
      </c>
      <c r="L11" s="19">
        <v>103.22419293869</v>
      </c>
      <c r="M11" s="17" t="s">
        <v>27</v>
      </c>
      <c r="N11" s="19">
        <v>6.4752031860843</v>
      </c>
    </row>
    <row r="12" spans="1:15">
      <c r="A12" s="8" t="s">
        <v>25</v>
      </c>
      <c r="B12" s="8" t="s">
        <v>26</v>
      </c>
      <c r="C12" s="8">
        <v>10</v>
      </c>
      <c r="D12" s="10">
        <v>41396</v>
      </c>
      <c r="E12" s="10">
        <v>41417.019444444</v>
      </c>
      <c r="F12" s="8">
        <v>71.4</v>
      </c>
      <c r="G12" s="8">
        <v>128.5</v>
      </c>
      <c r="H12" s="19">
        <v>9173.7</v>
      </c>
      <c r="I12" s="19">
        <v>404.91103990423</v>
      </c>
      <c r="J12" s="17" t="s">
        <v>27</v>
      </c>
      <c r="K12" s="19">
        <v>21.499034451077</v>
      </c>
      <c r="L12" s="19">
        <v>62.956368026632</v>
      </c>
      <c r="M12" s="17" t="s">
        <v>27</v>
      </c>
      <c r="N12" s="19">
        <v>4.4012945898161</v>
      </c>
    </row>
    <row r="13" spans="1:15">
      <c r="A13" s="8" t="s">
        <v>25</v>
      </c>
      <c r="B13" s="8" t="s">
        <v>26</v>
      </c>
      <c r="C13" s="8">
        <v>11</v>
      </c>
      <c r="D13" s="10">
        <v>41417.045138889</v>
      </c>
      <c r="E13" s="10">
        <v>41480.020833333</v>
      </c>
      <c r="F13" s="8">
        <v>71.4</v>
      </c>
      <c r="G13" s="8">
        <v>128.5</v>
      </c>
      <c r="H13" s="19">
        <v>26298.4</v>
      </c>
      <c r="I13" s="19">
        <v>533.19591944909</v>
      </c>
      <c r="J13" s="17" t="s">
        <v>27</v>
      </c>
      <c r="K13" s="19">
        <v>27.971546061462</v>
      </c>
      <c r="L13" s="19">
        <v>40.76387613807</v>
      </c>
      <c r="M13" s="17" t="s">
        <v>27</v>
      </c>
      <c r="N13" s="19">
        <v>3.3499484870516</v>
      </c>
    </row>
    <row r="14" spans="1:15">
      <c r="A14" s="8" t="s">
        <v>25</v>
      </c>
      <c r="B14" s="8" t="s">
        <v>26</v>
      </c>
      <c r="C14" s="8">
        <v>12</v>
      </c>
      <c r="D14" s="10">
        <v>41480.045138889</v>
      </c>
      <c r="E14" s="10">
        <v>41564.014583333</v>
      </c>
      <c r="F14" s="8">
        <v>71.4</v>
      </c>
      <c r="G14" s="8">
        <v>128.5</v>
      </c>
      <c r="H14" s="19">
        <v>41838</v>
      </c>
      <c r="I14" s="19">
        <v>254.00492742941</v>
      </c>
      <c r="J14" s="17" t="s">
        <v>27</v>
      </c>
      <c r="K14" s="19">
        <v>13.799632606132</v>
      </c>
      <c r="L14" s="19">
        <v>8.0201921282826</v>
      </c>
      <c r="M14" s="17" t="s">
        <v>27</v>
      </c>
      <c r="N14" s="19">
        <v>1.5003940958027</v>
      </c>
    </row>
    <row r="15" spans="1:15">
      <c r="A15" s="8" t="s">
        <v>25</v>
      </c>
      <c r="B15" s="8" t="s">
        <v>26</v>
      </c>
      <c r="C15" s="8">
        <v>13</v>
      </c>
      <c r="D15" s="10">
        <v>41564.024305556</v>
      </c>
      <c r="E15" s="10">
        <v>41641.975</v>
      </c>
      <c r="F15" s="8">
        <v>71.4</v>
      </c>
      <c r="G15" s="8">
        <v>128.5</v>
      </c>
      <c r="H15" s="19">
        <v>39396.5</v>
      </c>
      <c r="I15" s="19">
        <v>213.97387449564</v>
      </c>
      <c r="J15" s="17" t="s">
        <v>27</v>
      </c>
      <c r="K15" s="19">
        <v>11.86620803565</v>
      </c>
      <c r="L15" s="19">
        <v>19.228734578342</v>
      </c>
      <c r="M15" s="17" t="s">
        <v>27</v>
      </c>
      <c r="N15" s="19">
        <v>2.1289532288779</v>
      </c>
    </row>
    <row r="16" spans="1:15">
      <c r="A16" s="8" t="s">
        <v>25</v>
      </c>
      <c r="B16" s="8" t="s">
        <v>26</v>
      </c>
      <c r="C16" s="8">
        <v>14</v>
      </c>
      <c r="D16" s="10">
        <v>41641.975</v>
      </c>
      <c r="E16" s="10">
        <v>41662.051388889</v>
      </c>
      <c r="F16" s="8">
        <v>71.4</v>
      </c>
      <c r="G16" s="8">
        <v>128.5</v>
      </c>
      <c r="H16" s="19">
        <v>10726.8</v>
      </c>
      <c r="I16" s="19">
        <v>236.35701838351</v>
      </c>
      <c r="J16" s="6" t="s">
        <v>27</v>
      </c>
      <c r="K16" s="19">
        <v>12.889845549948</v>
      </c>
      <c r="L16" s="19">
        <v>40.998604858998</v>
      </c>
      <c r="M16" s="6" t="s">
        <v>27</v>
      </c>
      <c r="N16" s="19">
        <v>3.1219189777816</v>
      </c>
    </row>
    <row r="17" spans="1:15">
      <c r="A17" s="8" t="s">
        <v>25</v>
      </c>
      <c r="B17" s="8" t="s">
        <v>26</v>
      </c>
      <c r="C17" s="8">
        <v>15</v>
      </c>
      <c r="D17" s="10">
        <v>41662.05625</v>
      </c>
      <c r="E17" s="10">
        <v>41684.004861111</v>
      </c>
      <c r="F17" s="8">
        <v>71.4</v>
      </c>
      <c r="G17" s="8">
        <v>128.5</v>
      </c>
      <c r="H17" s="19">
        <v>11501.4</v>
      </c>
      <c r="I17" s="19">
        <v>162.64695861771</v>
      </c>
      <c r="J17" s="6" t="s">
        <v>27</v>
      </c>
      <c r="K17" s="19">
        <v>9.1321395224558</v>
      </c>
      <c r="L17" s="19">
        <v>47.156657272958</v>
      </c>
      <c r="M17" s="6" t="s">
        <v>27</v>
      </c>
      <c r="N17" s="19">
        <v>3.3576254550107</v>
      </c>
    </row>
    <row r="18" spans="1:15">
      <c r="A18" s="8" t="s">
        <v>25</v>
      </c>
      <c r="B18" s="8" t="s">
        <v>26</v>
      </c>
      <c r="C18" s="8">
        <v>16</v>
      </c>
      <c r="D18" s="10">
        <v>41684.010416667</v>
      </c>
      <c r="E18" s="10">
        <v>41705.004861111</v>
      </c>
      <c r="F18" s="8">
        <v>71.4</v>
      </c>
      <c r="G18" s="8">
        <v>128.5</v>
      </c>
      <c r="H18" s="19">
        <v>10815.9</v>
      </c>
      <c r="I18" s="19">
        <v>285.68968197536</v>
      </c>
      <c r="J18" s="17" t="s">
        <v>27</v>
      </c>
      <c r="K18" s="19">
        <v>15.347637143381</v>
      </c>
      <c r="L18" s="19">
        <v>43.011357891784</v>
      </c>
      <c r="M18" s="17" t="s">
        <v>27</v>
      </c>
      <c r="N18" s="19">
        <v>3.213726786573</v>
      </c>
    </row>
    <row r="19" spans="1:15">
      <c r="A19" s="8" t="s">
        <v>25</v>
      </c>
      <c r="B19" s="8" t="s">
        <v>26</v>
      </c>
      <c r="C19" s="8">
        <v>17</v>
      </c>
      <c r="D19" s="10">
        <v>41705.007638889</v>
      </c>
      <c r="E19" s="10">
        <v>41726.002083333</v>
      </c>
      <c r="F19" s="8">
        <v>71.4</v>
      </c>
      <c r="G19" s="8">
        <v>128.5</v>
      </c>
      <c r="H19" s="19">
        <v>10616</v>
      </c>
      <c r="I19" s="19">
        <v>131.18473496203</v>
      </c>
      <c r="J19" s="17" t="s">
        <v>27</v>
      </c>
      <c r="K19" s="19">
        <v>7.6424155357161</v>
      </c>
      <c r="L19" s="19">
        <v>37.340861603236</v>
      </c>
      <c r="M19" s="17" t="s">
        <v>27</v>
      </c>
      <c r="N19" s="19">
        <v>2.9502207845985</v>
      </c>
    </row>
    <row r="20" spans="1:15">
      <c r="J20" s="1"/>
    </row>
    <row r="21" spans="1:15">
      <c r="J21" s="1"/>
    </row>
    <row r="22" spans="1:15">
      <c r="J22"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I1:K1"/>
    <mergeCell ref="L1:N1"/>
    <mergeCell ref="I2:K2"/>
    <mergeCell ref="L2:N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T19"/>
  <sheetViews>
    <sheetView tabSelected="0" workbookViewId="0" showGridLines="true" showRowColHeaders="1">
      <selection activeCell="A1" sqref="A1"/>
    </sheetView>
  </sheetViews>
  <sheetFormatPr defaultRowHeight="14.4" outlineLevelRow="0" outlineLevelCol="0"/>
  <cols>
    <col min="1" max="1" width="7.6640625" customWidth="true" style="2"/>
    <col min="2" max="2" width="7.83203125" customWidth="true" style="2"/>
    <col min="3" max="3" width="13.1640625" customWidth="true" style="2"/>
    <col min="4" max="4" width="23.33203125" customWidth="true" style="2"/>
    <col min="5" max="5" width="23.33203125" customWidth="true" style="2"/>
    <col min="6" max="6" width="7.33203125" customWidth="true" style="2"/>
    <col min="7" max="7" width="8.83203125" customWidth="true" style="2"/>
    <col min="8" max="8" width="7.5" customWidth="true" style="2"/>
    <col min="9" max="9" width="2.33203125" customWidth="true" style="2"/>
    <col min="10" max="10" width="7.5" customWidth="true" style="2"/>
    <col min="11" max="11" width="5.83203125" customWidth="true" style="2"/>
    <col min="12" max="12" width="2.33203125" customWidth="true" style="2"/>
    <col min="13" max="13" width="4" customWidth="true" style="2"/>
    <col min="14" max="14" width="5.33203125" customWidth="true" style="2"/>
    <col min="15" max="15" width="2.33203125" customWidth="true" style="2"/>
    <col min="16" max="16" width="2.33203125" customWidth="true" style="2"/>
    <col min="17" max="17" width="6.33203125" customWidth="true" style="2"/>
    <col min="18" max="18" width="2.33203125" customWidth="true" style="2"/>
    <col min="19" max="19" width="6.33203125" customWidth="true" style="2"/>
    <col min="20" max="20" width="10.83203125" customWidth="true" style="2"/>
  </cols>
  <sheetData>
    <row r="1" spans="1:20" customHeight="1" ht="67">
      <c r="A1" s="4" t="s">
        <v>12</v>
      </c>
      <c r="B1" s="5" t="s">
        <v>13</v>
      </c>
      <c r="C1" s="5" t="s">
        <v>14</v>
      </c>
      <c r="D1" s="4" t="s">
        <v>15</v>
      </c>
      <c r="E1" s="4" t="s">
        <v>16</v>
      </c>
      <c r="F1" s="4" t="s">
        <v>17</v>
      </c>
      <c r="G1" s="4" t="s">
        <v>18</v>
      </c>
      <c r="H1" s="7" t="s">
        <v>28</v>
      </c>
      <c r="I1" s="7"/>
      <c r="J1" s="7"/>
      <c r="K1" s="7" t="s">
        <v>29</v>
      </c>
      <c r="L1" s="7"/>
      <c r="M1" s="7"/>
      <c r="N1" s="7" t="s">
        <v>30</v>
      </c>
      <c r="O1" s="7"/>
      <c r="P1" s="7"/>
      <c r="Q1" s="13" t="s">
        <v>31</v>
      </c>
      <c r="R1" s="13"/>
      <c r="S1" s="13"/>
    </row>
    <row r="2" spans="1:20" customHeight="1" ht="17">
      <c r="A2" s="8"/>
      <c r="B2" s="8"/>
      <c r="C2" s="8"/>
      <c r="D2" s="8" t="s">
        <v>22</v>
      </c>
      <c r="E2" s="8" t="s">
        <v>22</v>
      </c>
      <c r="F2" s="8"/>
      <c r="G2" s="8"/>
      <c r="H2" s="14"/>
      <c r="I2" s="14"/>
      <c r="J2" s="14"/>
      <c r="K2" s="15" t="s">
        <v>32</v>
      </c>
      <c r="L2" s="15"/>
      <c r="M2" s="15"/>
      <c r="N2" s="15" t="s">
        <v>32</v>
      </c>
      <c r="O2" s="15"/>
      <c r="P2" s="15"/>
      <c r="Q2" s="8"/>
      <c r="R2" s="8"/>
      <c r="S2" s="8"/>
    </row>
    <row r="3" spans="1:20">
      <c r="A3" s="8" t="s">
        <v>25</v>
      </c>
      <c r="B3" s="8" t="s">
        <v>26</v>
      </c>
      <c r="C3" s="8">
        <v>1</v>
      </c>
      <c r="D3" s="10">
        <v>41015.041666667</v>
      </c>
      <c r="E3" s="10">
        <v>41081.976388889</v>
      </c>
      <c r="F3" s="8">
        <v>71.4</v>
      </c>
      <c r="G3" s="8">
        <v>128.5</v>
      </c>
      <c r="H3" s="16">
        <v>0.5037</v>
      </c>
      <c r="I3" s="17" t="s">
        <v>27</v>
      </c>
      <c r="J3" s="16">
        <v>0.0023</v>
      </c>
      <c r="K3" s="18">
        <v>-28.18</v>
      </c>
      <c r="L3" s="17" t="s">
        <v>27</v>
      </c>
      <c r="M3" s="18">
        <v>0.2</v>
      </c>
      <c r="N3" s="19">
        <v>-500.06346760324</v>
      </c>
      <c r="O3" s="17" t="s">
        <v>27</v>
      </c>
      <c r="P3" s="19">
        <v>2.2828152164236</v>
      </c>
      <c r="Q3" s="20">
        <v>0.40811145501777</v>
      </c>
      <c r="R3" s="17" t="s">
        <v>27</v>
      </c>
      <c r="S3" s="20">
        <v>0.0018635226256519</v>
      </c>
    </row>
    <row r="4" spans="1:20">
      <c r="A4" s="8" t="s">
        <v>25</v>
      </c>
      <c r="B4" s="8" t="s">
        <v>26</v>
      </c>
      <c r="C4" s="8">
        <v>2</v>
      </c>
      <c r="D4" s="10">
        <v>41081.997916667</v>
      </c>
      <c r="E4" s="10">
        <v>41144.979861111</v>
      </c>
      <c r="F4" s="8">
        <v>71.4</v>
      </c>
      <c r="G4" s="8">
        <v>128.5</v>
      </c>
      <c r="H4" s="16">
        <v>0.902</v>
      </c>
      <c r="I4" s="17" t="s">
        <v>27</v>
      </c>
      <c r="J4" s="16">
        <v>0.0029</v>
      </c>
      <c r="K4" s="18">
        <v>-25.81</v>
      </c>
      <c r="L4" s="17" t="s">
        <v>27</v>
      </c>
      <c r="M4" s="18">
        <v>0.2</v>
      </c>
      <c r="N4" s="19">
        <v>-104.73942381997</v>
      </c>
      <c r="O4" s="17" t="s">
        <v>27</v>
      </c>
      <c r="P4" s="19">
        <v>2.8783322294037</v>
      </c>
      <c r="Q4" s="20">
        <v>0.73082496014696</v>
      </c>
      <c r="R4" s="17" t="s">
        <v>27</v>
      </c>
      <c r="S4" s="20">
        <v>0.0023496589627785</v>
      </c>
    </row>
    <row r="5" spans="1:20">
      <c r="A5" s="8" t="s">
        <v>25</v>
      </c>
      <c r="B5" s="8" t="s">
        <v>26</v>
      </c>
      <c r="C5" s="8">
        <v>3</v>
      </c>
      <c r="D5" s="10">
        <v>41145.029861111</v>
      </c>
      <c r="E5" s="10">
        <v>41207.003472222</v>
      </c>
      <c r="F5" s="8">
        <v>71.4</v>
      </c>
      <c r="G5" s="8">
        <v>128.5</v>
      </c>
      <c r="H5" s="16">
        <v>0.7636</v>
      </c>
      <c r="I5" s="17" t="s">
        <v>27</v>
      </c>
      <c r="J5" s="16">
        <v>0.0016</v>
      </c>
      <c r="K5" s="18">
        <v>-27.49</v>
      </c>
      <c r="L5" s="17" t="s">
        <v>27</v>
      </c>
      <c r="M5" s="18">
        <v>0.2</v>
      </c>
      <c r="N5" s="19">
        <v>-242.10534814737</v>
      </c>
      <c r="O5" s="17" t="s">
        <v>27</v>
      </c>
      <c r="P5" s="19">
        <v>1.5880453679468</v>
      </c>
      <c r="Q5" s="20">
        <v>0.61868951171643</v>
      </c>
      <c r="R5" s="17" t="s">
        <v>27</v>
      </c>
      <c r="S5" s="20">
        <v>0.0012963635656709</v>
      </c>
    </row>
    <row r="6" spans="1:20">
      <c r="A6" s="8" t="s">
        <v>25</v>
      </c>
      <c r="B6" s="8" t="s">
        <v>26</v>
      </c>
      <c r="C6" s="8">
        <v>4</v>
      </c>
      <c r="D6" s="10">
        <v>41207.032638889</v>
      </c>
      <c r="E6" s="10">
        <v>41270.003472222</v>
      </c>
      <c r="F6" s="8">
        <v>71.4</v>
      </c>
      <c r="G6" s="8">
        <v>128.5</v>
      </c>
      <c r="H6" s="16">
        <v>0.3119</v>
      </c>
      <c r="I6" s="17" t="s">
        <v>27</v>
      </c>
      <c r="J6" s="16">
        <v>0.0013</v>
      </c>
      <c r="K6" s="18">
        <v>-30.06</v>
      </c>
      <c r="L6" s="17" t="s">
        <v>27</v>
      </c>
      <c r="M6" s="18">
        <v>0.2</v>
      </c>
      <c r="N6" s="19">
        <v>-690.43040608586</v>
      </c>
      <c r="O6" s="17" t="s">
        <v>27</v>
      </c>
      <c r="P6" s="19">
        <v>1.2902868614568</v>
      </c>
      <c r="Q6" s="20">
        <v>0.25270987258297</v>
      </c>
      <c r="R6" s="17" t="s">
        <v>27</v>
      </c>
      <c r="S6" s="20">
        <v>0.0010532953971076</v>
      </c>
    </row>
    <row r="7" spans="1:20">
      <c r="A7" s="8" t="s">
        <v>25</v>
      </c>
      <c r="B7" s="8" t="s">
        <v>26</v>
      </c>
      <c r="C7" s="8">
        <v>5</v>
      </c>
      <c r="D7" s="10">
        <v>41270.077777778</v>
      </c>
      <c r="E7" s="10">
        <v>41288.016666667</v>
      </c>
      <c r="F7" s="8">
        <v>71.4</v>
      </c>
      <c r="G7" s="8">
        <v>128.5</v>
      </c>
      <c r="H7" s="16">
        <v>0.2394</v>
      </c>
      <c r="I7" s="6" t="s">
        <v>27</v>
      </c>
      <c r="J7" s="16">
        <v>0.0024</v>
      </c>
      <c r="K7" s="18">
        <v>-29.2</v>
      </c>
      <c r="L7" s="6" t="s">
        <v>27</v>
      </c>
      <c r="M7" s="18">
        <v>0.2</v>
      </c>
      <c r="N7" s="19">
        <v>-762.38871182095</v>
      </c>
      <c r="O7" s="6" t="s">
        <v>27</v>
      </c>
      <c r="P7" s="19">
        <v>2.3820680519202</v>
      </c>
      <c r="Q7" s="20">
        <v>0.19396839851351</v>
      </c>
      <c r="R7" s="6" t="s">
        <v>27</v>
      </c>
      <c r="S7" s="20">
        <v>0.0019445453485063</v>
      </c>
    </row>
    <row r="8" spans="1:20">
      <c r="A8" s="8" t="s">
        <v>25</v>
      </c>
      <c r="B8" s="8" t="s">
        <v>26</v>
      </c>
      <c r="C8" s="8">
        <v>6</v>
      </c>
      <c r="D8" s="10">
        <v>41311.038194444</v>
      </c>
      <c r="E8" s="10">
        <v>41332.003472222</v>
      </c>
      <c r="F8" s="8">
        <v>71.4</v>
      </c>
      <c r="G8" s="8">
        <v>128.5</v>
      </c>
      <c r="H8" s="16">
        <v>0.0983</v>
      </c>
      <c r="I8" s="6" t="s">
        <v>27</v>
      </c>
      <c r="J8" s="16">
        <v>0.003</v>
      </c>
      <c r="K8" s="18">
        <v>-30.72</v>
      </c>
      <c r="L8" s="6" t="s">
        <v>27</v>
      </c>
      <c r="M8" s="18">
        <v>0.2</v>
      </c>
      <c r="N8" s="19">
        <v>-902.43446270677</v>
      </c>
      <c r="O8" s="6" t="s">
        <v>27</v>
      </c>
      <c r="P8" s="19">
        <v>2.9775850649003</v>
      </c>
      <c r="Q8" s="20">
        <v>0.079645336565905</v>
      </c>
      <c r="R8" s="6" t="s">
        <v>27</v>
      </c>
      <c r="S8" s="20">
        <v>0.0024306816856329</v>
      </c>
    </row>
    <row r="9" spans="1:20">
      <c r="A9" s="8" t="s">
        <v>25</v>
      </c>
      <c r="B9" s="8" t="s">
        <v>26</v>
      </c>
      <c r="C9" s="8">
        <v>7</v>
      </c>
      <c r="D9" s="10">
        <v>41332.027777778</v>
      </c>
      <c r="E9" s="10">
        <v>41353</v>
      </c>
      <c r="F9" s="8">
        <v>71.4</v>
      </c>
      <c r="G9" s="8">
        <v>128.5</v>
      </c>
      <c r="H9" s="16">
        <v>0.1465</v>
      </c>
      <c r="I9" s="17" t="s">
        <v>27</v>
      </c>
      <c r="J9" s="16">
        <v>0.0029</v>
      </c>
      <c r="K9" s="18">
        <v>-29.18</v>
      </c>
      <c r="L9" s="17" t="s">
        <v>27</v>
      </c>
      <c r="M9" s="18">
        <v>0.2</v>
      </c>
      <c r="N9" s="19">
        <v>-854.59459599737</v>
      </c>
      <c r="O9" s="17" t="s">
        <v>27</v>
      </c>
      <c r="P9" s="19">
        <v>2.8783322294037</v>
      </c>
      <c r="Q9" s="20">
        <v>0.11869828898174</v>
      </c>
      <c r="R9" s="17" t="s">
        <v>27</v>
      </c>
      <c r="S9" s="20">
        <v>0.0023496589627785</v>
      </c>
    </row>
    <row r="10" spans="1:20">
      <c r="A10" s="8" t="s">
        <v>25</v>
      </c>
      <c r="B10" s="8" t="s">
        <v>26</v>
      </c>
      <c r="C10" s="8">
        <v>8</v>
      </c>
      <c r="D10" s="10">
        <v>41353.013888889</v>
      </c>
      <c r="E10" s="10">
        <v>41374.006944444</v>
      </c>
      <c r="F10" s="8">
        <v>71.4</v>
      </c>
      <c r="G10" s="8">
        <v>128.5</v>
      </c>
      <c r="H10" s="16">
        <v>0.2308</v>
      </c>
      <c r="I10" s="17" t="s">
        <v>27</v>
      </c>
      <c r="J10" s="16">
        <v>0.0019</v>
      </c>
      <c r="K10" s="18">
        <v>-29</v>
      </c>
      <c r="L10" s="17" t="s">
        <v>27</v>
      </c>
      <c r="M10" s="18">
        <v>0.2</v>
      </c>
      <c r="N10" s="19">
        <v>-770.92445567367</v>
      </c>
      <c r="O10" s="17" t="s">
        <v>27</v>
      </c>
      <c r="P10" s="19">
        <v>1.8858038744369</v>
      </c>
      <c r="Q10" s="20">
        <v>0.18700044434803</v>
      </c>
      <c r="R10" s="17" t="s">
        <v>27</v>
      </c>
      <c r="S10" s="20">
        <v>0.0015394317342342</v>
      </c>
    </row>
    <row r="11" spans="1:20">
      <c r="A11" s="8" t="s">
        <v>25</v>
      </c>
      <c r="B11" s="8" t="s">
        <v>26</v>
      </c>
      <c r="C11" s="8">
        <v>9</v>
      </c>
      <c r="D11" s="10">
        <v>41374.045138889</v>
      </c>
      <c r="E11" s="10">
        <v>41396.03125</v>
      </c>
      <c r="F11" s="8">
        <v>71.4</v>
      </c>
      <c r="G11" s="8">
        <v>128.5</v>
      </c>
      <c r="H11" s="16">
        <v>0.1745</v>
      </c>
      <c r="I11" s="17" t="s">
        <v>27</v>
      </c>
      <c r="J11" s="16">
        <v>0.0019</v>
      </c>
      <c r="K11" s="18">
        <v>-29.43</v>
      </c>
      <c r="L11" s="17" t="s">
        <v>27</v>
      </c>
      <c r="M11" s="18">
        <v>0.2</v>
      </c>
      <c r="N11" s="19">
        <v>-826.8038020583</v>
      </c>
      <c r="O11" s="17" t="s">
        <v>27</v>
      </c>
      <c r="P11" s="19">
        <v>1.8858038744369</v>
      </c>
      <c r="Q11" s="20">
        <v>0.14138465138098</v>
      </c>
      <c r="R11" s="17" t="s">
        <v>27</v>
      </c>
      <c r="S11" s="20">
        <v>0.0015394317342342</v>
      </c>
    </row>
    <row r="12" spans="1:20">
      <c r="A12" s="8" t="s">
        <v>25</v>
      </c>
      <c r="B12" s="8" t="s">
        <v>26</v>
      </c>
      <c r="C12" s="8">
        <v>10</v>
      </c>
      <c r="D12" s="10">
        <v>41396</v>
      </c>
      <c r="E12" s="10">
        <v>41417.019444444</v>
      </c>
      <c r="F12" s="8">
        <v>71.4</v>
      </c>
      <c r="G12" s="8">
        <v>128.5</v>
      </c>
      <c r="H12" s="16">
        <v>0.2954</v>
      </c>
      <c r="I12" s="17" t="s">
        <v>27</v>
      </c>
      <c r="J12" s="16">
        <v>0.0014</v>
      </c>
      <c r="K12" s="18">
        <v>-28.57</v>
      </c>
      <c r="L12" s="17" t="s">
        <v>27</v>
      </c>
      <c r="M12" s="18">
        <v>0.2</v>
      </c>
      <c r="N12" s="19">
        <v>-706.80712394281</v>
      </c>
      <c r="O12" s="17" t="s">
        <v>27</v>
      </c>
      <c r="P12" s="19">
        <v>1.3895396969534</v>
      </c>
      <c r="Q12" s="20">
        <v>0.23934112331199</v>
      </c>
      <c r="R12" s="17" t="s">
        <v>27</v>
      </c>
      <c r="S12" s="20">
        <v>0.001134318119962</v>
      </c>
    </row>
    <row r="13" spans="1:20">
      <c r="A13" s="8" t="s">
        <v>25</v>
      </c>
      <c r="B13" s="8" t="s">
        <v>26</v>
      </c>
      <c r="C13" s="8">
        <v>11</v>
      </c>
      <c r="D13" s="10">
        <v>41417.045138889</v>
      </c>
      <c r="E13" s="10">
        <v>41480.020833333</v>
      </c>
      <c r="F13" s="8">
        <v>71.4</v>
      </c>
      <c r="G13" s="8">
        <v>128.5</v>
      </c>
      <c r="H13" s="16">
        <v>0.4472</v>
      </c>
      <c r="I13" s="17" t="s">
        <v>27</v>
      </c>
      <c r="J13" s="16">
        <v>0.0013</v>
      </c>
      <c r="K13" s="18">
        <v>-28.12</v>
      </c>
      <c r="L13" s="17" t="s">
        <v>27</v>
      </c>
      <c r="M13" s="18">
        <v>0.2</v>
      </c>
      <c r="N13" s="19">
        <v>-556.14131965886</v>
      </c>
      <c r="O13" s="17" t="s">
        <v>27</v>
      </c>
      <c r="P13" s="19">
        <v>1.2902868614568</v>
      </c>
      <c r="Q13" s="20">
        <v>0.36233361660501</v>
      </c>
      <c r="R13" s="17" t="s">
        <v>27</v>
      </c>
      <c r="S13" s="20">
        <v>0.0010532953971076</v>
      </c>
    </row>
    <row r="14" spans="1:20">
      <c r="A14" s="8" t="s">
        <v>25</v>
      </c>
      <c r="B14" s="8" t="s">
        <v>26</v>
      </c>
      <c r="C14" s="8">
        <v>12</v>
      </c>
      <c r="D14" s="10">
        <v>41480.045138889</v>
      </c>
      <c r="E14" s="10">
        <v>41564.014583333</v>
      </c>
      <c r="F14" s="8">
        <v>71.4</v>
      </c>
      <c r="G14" s="8">
        <v>128.5</v>
      </c>
      <c r="H14" s="16">
        <v>0.7409</v>
      </c>
      <c r="I14" s="17" t="s">
        <v>27</v>
      </c>
      <c r="J14" s="16">
        <v>0.0019</v>
      </c>
      <c r="K14" s="18">
        <v>-27.63</v>
      </c>
      <c r="L14" s="17" t="s">
        <v>27</v>
      </c>
      <c r="M14" s="18">
        <v>0.2</v>
      </c>
      <c r="N14" s="19">
        <v>-264.63574180512</v>
      </c>
      <c r="O14" s="17" t="s">
        <v>27</v>
      </c>
      <c r="P14" s="19">
        <v>1.8858038744369</v>
      </c>
      <c r="Q14" s="20">
        <v>0.60029735362848</v>
      </c>
      <c r="R14" s="17" t="s">
        <v>27</v>
      </c>
      <c r="S14" s="20">
        <v>0.0015394317342343</v>
      </c>
    </row>
    <row r="15" spans="1:20">
      <c r="A15" s="8" t="s">
        <v>25</v>
      </c>
      <c r="B15" s="8" t="s">
        <v>26</v>
      </c>
      <c r="C15" s="8">
        <v>13</v>
      </c>
      <c r="D15" s="10">
        <v>41564.024305556</v>
      </c>
      <c r="E15" s="10">
        <v>41641.975</v>
      </c>
      <c r="F15" s="8">
        <v>71.4</v>
      </c>
      <c r="G15" s="8">
        <v>128.5</v>
      </c>
      <c r="H15" s="16">
        <v>0.7468</v>
      </c>
      <c r="I15" s="17" t="s">
        <v>27</v>
      </c>
      <c r="J15" s="16">
        <v>0.0016</v>
      </c>
      <c r="K15" s="18">
        <v>-28.01</v>
      </c>
      <c r="L15" s="17" t="s">
        <v>27</v>
      </c>
      <c r="M15" s="18">
        <v>0.2</v>
      </c>
      <c r="N15" s="19">
        <v>-258.77982451081</v>
      </c>
      <c r="O15" s="17" t="s">
        <v>27</v>
      </c>
      <c r="P15" s="19">
        <v>1.5880453679468</v>
      </c>
      <c r="Q15" s="20">
        <v>0.60507769427689</v>
      </c>
      <c r="R15" s="17" t="s">
        <v>27</v>
      </c>
      <c r="S15" s="20">
        <v>0.0012963635656709</v>
      </c>
    </row>
    <row r="16" spans="1:20">
      <c r="A16" s="8" t="s">
        <v>25</v>
      </c>
      <c r="B16" s="8" t="s">
        <v>26</v>
      </c>
      <c r="C16" s="8">
        <v>14</v>
      </c>
      <c r="D16" s="10">
        <v>41641.975</v>
      </c>
      <c r="E16" s="10">
        <v>41662.051388889</v>
      </c>
      <c r="F16" s="8">
        <v>71.4</v>
      </c>
      <c r="G16" s="8">
        <v>128.5</v>
      </c>
      <c r="H16" s="16">
        <v>0.443</v>
      </c>
      <c r="I16" s="6" t="s">
        <v>27</v>
      </c>
      <c r="J16" s="16">
        <v>0.0012</v>
      </c>
      <c r="K16" s="18">
        <v>-27.45</v>
      </c>
      <c r="L16" s="6" t="s">
        <v>27</v>
      </c>
      <c r="M16" s="18">
        <v>0.2</v>
      </c>
      <c r="N16" s="19">
        <v>-560.30993874972</v>
      </c>
      <c r="O16" s="6" t="s">
        <v>27</v>
      </c>
      <c r="P16" s="19">
        <v>1.1910340259601</v>
      </c>
      <c r="Q16" s="20">
        <v>0.35893066224513</v>
      </c>
      <c r="R16" s="6" t="s">
        <v>27</v>
      </c>
      <c r="S16" s="20">
        <v>0.00097227267425315</v>
      </c>
    </row>
    <row r="17" spans="1:20">
      <c r="A17" s="8" t="s">
        <v>25</v>
      </c>
      <c r="B17" s="8" t="s">
        <v>26</v>
      </c>
      <c r="C17" s="8">
        <v>15</v>
      </c>
      <c r="D17" s="10">
        <v>41662.05625</v>
      </c>
      <c r="E17" s="10">
        <v>41684.004861111</v>
      </c>
      <c r="F17" s="8">
        <v>71.4</v>
      </c>
      <c r="G17" s="8">
        <v>128.5</v>
      </c>
      <c r="H17" s="16">
        <v>0.3865</v>
      </c>
      <c r="I17" s="6" t="s">
        <v>27</v>
      </c>
      <c r="J17" s="16">
        <v>0.0015</v>
      </c>
      <c r="K17" s="18">
        <v>-28.24</v>
      </c>
      <c r="L17" s="6" t="s">
        <v>27</v>
      </c>
      <c r="M17" s="18">
        <v>0.2</v>
      </c>
      <c r="N17" s="19">
        <v>-616.38779080534</v>
      </c>
      <c r="O17" s="6" t="s">
        <v>27</v>
      </c>
      <c r="P17" s="19">
        <v>1.4887925324501</v>
      </c>
      <c r="Q17" s="20">
        <v>0.31315282383237</v>
      </c>
      <c r="R17" s="6" t="s">
        <v>27</v>
      </c>
      <c r="S17" s="20">
        <v>0.0012153408428164</v>
      </c>
    </row>
    <row r="18" spans="1:20">
      <c r="A18" s="8" t="s">
        <v>25</v>
      </c>
      <c r="B18" s="8" t="s">
        <v>26</v>
      </c>
      <c r="C18" s="8">
        <v>16</v>
      </c>
      <c r="D18" s="10">
        <v>41684.010416667</v>
      </c>
      <c r="E18" s="10">
        <v>41705.004861111</v>
      </c>
      <c r="F18" s="8">
        <v>71.4</v>
      </c>
      <c r="G18" s="8">
        <v>128.5</v>
      </c>
      <c r="H18" s="16">
        <v>0.3701</v>
      </c>
      <c r="I18" s="17" t="s">
        <v>27</v>
      </c>
      <c r="J18" s="16">
        <v>0.0013</v>
      </c>
      <c r="K18" s="18">
        <v>-26.97</v>
      </c>
      <c r="L18" s="17" t="s">
        <v>27</v>
      </c>
      <c r="M18" s="18">
        <v>0.2</v>
      </c>
      <c r="N18" s="19">
        <v>-632.6652558268</v>
      </c>
      <c r="O18" s="17" t="s">
        <v>27</v>
      </c>
      <c r="P18" s="19">
        <v>1.2902868614568</v>
      </c>
      <c r="Q18" s="20">
        <v>0.29986509728425</v>
      </c>
      <c r="R18" s="17" t="s">
        <v>27</v>
      </c>
      <c r="S18" s="20">
        <v>0.0010532953971076</v>
      </c>
    </row>
    <row r="19" spans="1:20">
      <c r="A19" s="8" t="s">
        <v>25</v>
      </c>
      <c r="B19" s="8" t="s">
        <v>26</v>
      </c>
      <c r="C19" s="8">
        <v>17</v>
      </c>
      <c r="D19" s="10">
        <v>41705.007638889</v>
      </c>
      <c r="E19" s="10">
        <v>41726.002083333</v>
      </c>
      <c r="F19" s="8">
        <v>71.4</v>
      </c>
      <c r="G19" s="8">
        <v>128.5</v>
      </c>
      <c r="H19" s="16">
        <v>0.3252</v>
      </c>
      <c r="I19" s="17" t="s">
        <v>27</v>
      </c>
      <c r="J19" s="16">
        <v>0.0014</v>
      </c>
      <c r="K19" s="18">
        <v>-26.93</v>
      </c>
      <c r="L19" s="17" t="s">
        <v>27</v>
      </c>
      <c r="M19" s="18">
        <v>0.2</v>
      </c>
      <c r="N19" s="19">
        <v>-677.2297789648</v>
      </c>
      <c r="O19" s="17" t="s">
        <v>27</v>
      </c>
      <c r="P19" s="19">
        <v>1.3895396969534</v>
      </c>
      <c r="Q19" s="20">
        <v>0.26348589472261</v>
      </c>
      <c r="R19" s="17" t="s">
        <v>27</v>
      </c>
      <c r="S19" s="20">
        <v>0.001134318119962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H2:J2"/>
    <mergeCell ref="K2:M2"/>
    <mergeCell ref="N2:P2"/>
    <mergeCell ref="H1:J1"/>
    <mergeCell ref="K1:M1"/>
    <mergeCell ref="N1:P1"/>
    <mergeCell ref="Q1:S1"/>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N21"/>
  <sheetViews>
    <sheetView tabSelected="0" workbookViewId="0" showGridLines="true" showRowColHeaders="1">
      <selection activeCell="J23" sqref="J23"/>
    </sheetView>
  </sheetViews>
  <sheetFormatPr defaultRowHeight="14.4" outlineLevelRow="0" outlineLevelCol="0"/>
  <cols>
    <col min="3" max="3" width="9.33203125" customWidth="true" style="0"/>
    <col min="4" max="4" width="16.5" customWidth="true" style="0"/>
    <col min="5" max="5" width="16.83203125" customWidth="true" style="0"/>
    <col min="8" max="8" width="10.33203125" customWidth="true" style="0"/>
    <col min="9" max="9" width="3" customWidth="true" style="0"/>
    <col min="10" max="10" width="10" customWidth="true" style="0"/>
    <col min="11" max="11" width="10.1640625" customWidth="true" style="0"/>
    <col min="12" max="12" width="7.6640625" customWidth="true" style="0"/>
    <col min="13" max="13" width="8.33203125" customWidth="true" style="0"/>
    <col min="14" max="14" width="7.6640625" customWidth="true" style="0"/>
  </cols>
  <sheetData>
    <row r="1" spans="1:14" customHeight="1" ht="30">
      <c r="A1" s="4" t="s">
        <v>12</v>
      </c>
      <c r="B1" s="5" t="s">
        <v>13</v>
      </c>
      <c r="C1" s="5" t="s">
        <v>14</v>
      </c>
      <c r="D1" s="4" t="s">
        <v>15</v>
      </c>
      <c r="E1" s="4" t="s">
        <v>16</v>
      </c>
      <c r="F1" s="4" t="s">
        <v>17</v>
      </c>
      <c r="G1" s="4" t="s">
        <v>18</v>
      </c>
      <c r="H1" s="6" t="s">
        <v>33</v>
      </c>
      <c r="I1" s="6"/>
      <c r="J1" s="7" t="s">
        <v>34</v>
      </c>
      <c r="K1" s="7"/>
      <c r="L1" s="7"/>
      <c r="M1" s="7"/>
      <c r="N1" s="7"/>
    </row>
    <row r="2" spans="1:14">
      <c r="A2" s="8"/>
      <c r="B2" s="8"/>
      <c r="C2" s="8"/>
      <c r="D2" s="8" t="s">
        <v>22</v>
      </c>
      <c r="E2" s="8" t="s">
        <v>22</v>
      </c>
      <c r="F2" s="8"/>
      <c r="G2" s="8"/>
      <c r="H2" s="6" t="s">
        <v>35</v>
      </c>
      <c r="I2" s="6"/>
      <c r="J2" s="6" t="s">
        <v>36</v>
      </c>
      <c r="K2" s="6" t="s">
        <v>37</v>
      </c>
      <c r="L2" s="6" t="s">
        <v>38</v>
      </c>
      <c r="M2" s="6" t="s">
        <v>39</v>
      </c>
      <c r="N2" s="6" t="s">
        <v>40</v>
      </c>
    </row>
    <row r="3" spans="1:14">
      <c r="A3" s="9"/>
      <c r="B3" s="9"/>
      <c r="C3" s="9"/>
      <c r="D3" s="9"/>
      <c r="E3" s="9"/>
      <c r="F3" s="9"/>
      <c r="G3" s="9"/>
      <c r="H3" s="6" t="s">
        <v>41</v>
      </c>
      <c r="I3" s="6"/>
      <c r="J3" s="6" t="s">
        <v>24</v>
      </c>
      <c r="K3" s="6" t="s">
        <v>24</v>
      </c>
      <c r="L3" s="6" t="s">
        <v>24</v>
      </c>
      <c r="M3" s="6" t="s">
        <v>24</v>
      </c>
      <c r="N3" s="6" t="s">
        <v>42</v>
      </c>
    </row>
    <row r="4" spans="1:14">
      <c r="A4" s="8" t="s">
        <v>25</v>
      </c>
      <c r="B4" s="8" t="s">
        <v>26</v>
      </c>
      <c r="C4" s="8">
        <v>1</v>
      </c>
      <c r="D4" s="10">
        <v>41015.041666667</v>
      </c>
      <c r="E4" s="10">
        <v>41081.976388889</v>
      </c>
      <c r="F4" s="8">
        <v>71.4</v>
      </c>
      <c r="G4" s="8">
        <v>128.5</v>
      </c>
      <c r="H4" s="11">
        <v>66.934722222228</v>
      </c>
      <c r="I4" s="9"/>
      <c r="J4" s="11">
        <f>M4-K4-L4</f>
        <v>6.5505</v>
      </c>
      <c r="K4" s="11">
        <v>0.9824</v>
      </c>
      <c r="L4" s="11">
        <v>12.3382</v>
      </c>
      <c r="M4" s="11">
        <v>19.8711</v>
      </c>
      <c r="N4" s="12">
        <f>(K4+L4)/M4</f>
        <v>0.67035040838202</v>
      </c>
    </row>
    <row r="5" spans="1:14">
      <c r="A5" s="8" t="s">
        <v>25</v>
      </c>
      <c r="B5" s="8" t="s">
        <v>26</v>
      </c>
      <c r="C5" s="8">
        <v>2</v>
      </c>
      <c r="D5" s="10">
        <v>41081.997916667</v>
      </c>
      <c r="E5" s="10">
        <v>41144.979861111</v>
      </c>
      <c r="F5" s="8">
        <v>71.4</v>
      </c>
      <c r="G5" s="8">
        <v>128.5</v>
      </c>
      <c r="H5" s="11">
        <v>62.981944444444</v>
      </c>
      <c r="I5" s="9"/>
      <c r="J5" s="11">
        <f>M5-K5-L5</f>
        <v>5.097</v>
      </c>
      <c r="K5" s="11">
        <v>0.6017</v>
      </c>
      <c r="L5" s="11">
        <v>44.7639</v>
      </c>
      <c r="M5" s="11">
        <v>50.4626</v>
      </c>
      <c r="N5" s="12">
        <f>(K5+L5)/M5</f>
        <v>0.89899450285954</v>
      </c>
    </row>
    <row r="6" spans="1:14">
      <c r="A6" s="8" t="s">
        <v>25</v>
      </c>
      <c r="B6" s="8" t="s">
        <v>26</v>
      </c>
      <c r="C6" s="8">
        <v>3</v>
      </c>
      <c r="D6" s="10">
        <v>41145.029861111</v>
      </c>
      <c r="E6" s="10">
        <v>41207.003472222</v>
      </c>
      <c r="F6" s="8">
        <v>71.4</v>
      </c>
      <c r="G6" s="8">
        <v>128.5</v>
      </c>
      <c r="H6" s="11">
        <v>61.973611111105</v>
      </c>
      <c r="I6" s="9"/>
      <c r="J6" s="11">
        <f>M6-K6-L6</f>
        <v>5.2735</v>
      </c>
      <c r="K6" s="11">
        <v>0.6187</v>
      </c>
      <c r="L6" s="11">
        <v>5.4749</v>
      </c>
      <c r="M6" s="11">
        <v>11.3671</v>
      </c>
      <c r="N6" s="12">
        <f>(K6+L6)/M6</f>
        <v>0.53607340482621</v>
      </c>
    </row>
    <row r="7" spans="1:14">
      <c r="A7" s="8" t="s">
        <v>25</v>
      </c>
      <c r="B7" s="8" t="s">
        <v>26</v>
      </c>
      <c r="C7" s="8">
        <v>4</v>
      </c>
      <c r="D7" s="10">
        <v>41207.032638889</v>
      </c>
      <c r="E7" s="10">
        <v>41270.003472222</v>
      </c>
      <c r="F7" s="8">
        <v>71.4</v>
      </c>
      <c r="G7" s="8">
        <v>128.5</v>
      </c>
      <c r="H7" s="11">
        <v>62.970833333333</v>
      </c>
      <c r="I7" s="9"/>
      <c r="J7" s="11">
        <f>M7-K7-L7</f>
        <v>17.1164</v>
      </c>
      <c r="K7" s="11">
        <v>0.9536</v>
      </c>
      <c r="L7" s="11">
        <v>0.1513</v>
      </c>
      <c r="M7" s="11">
        <v>18.2213</v>
      </c>
      <c r="N7" s="12">
        <f>(K7+L7)/M7</f>
        <v>0.060637824963093</v>
      </c>
    </row>
    <row r="8" spans="1:14">
      <c r="A8" s="8" t="s">
        <v>25</v>
      </c>
      <c r="B8" s="8" t="s">
        <v>26</v>
      </c>
      <c r="C8" s="8">
        <v>5</v>
      </c>
      <c r="D8" s="10">
        <v>41270.077777778</v>
      </c>
      <c r="E8" s="10">
        <v>41288.016666667</v>
      </c>
      <c r="F8" s="8">
        <v>71.4</v>
      </c>
      <c r="G8" s="8">
        <v>128.5</v>
      </c>
      <c r="H8" s="11">
        <v>17.938888888893</v>
      </c>
      <c r="I8" s="9"/>
      <c r="J8" s="11">
        <f>M8-K8-L8</f>
        <v>42.3245</v>
      </c>
      <c r="K8" s="11">
        <v>1.4914</v>
      </c>
      <c r="L8" s="11">
        <v>0.0276</v>
      </c>
      <c r="M8" s="11">
        <v>43.8435</v>
      </c>
      <c r="N8" s="12">
        <f>(K8+L8)/M8</f>
        <v>0.034645956641235</v>
      </c>
    </row>
    <row r="9" spans="1:14">
      <c r="A9" s="8" t="s">
        <v>25</v>
      </c>
      <c r="B9" s="8" t="s">
        <v>26</v>
      </c>
      <c r="C9" s="8">
        <v>6</v>
      </c>
      <c r="D9" s="10">
        <v>41311.038194444</v>
      </c>
      <c r="E9" s="10">
        <v>41332.003472222</v>
      </c>
      <c r="F9" s="8">
        <v>71.4</v>
      </c>
      <c r="G9" s="8">
        <v>128.5</v>
      </c>
      <c r="H9" s="11">
        <v>20.965277777774</v>
      </c>
      <c r="I9" s="9"/>
      <c r="J9" s="11">
        <f>M9-K9-L9</f>
        <v>44.9112</v>
      </c>
      <c r="K9" s="11">
        <v>2.1614</v>
      </c>
      <c r="L9" s="11">
        <v>0.0153</v>
      </c>
      <c r="M9" s="11">
        <v>47.0879</v>
      </c>
      <c r="N9" s="12">
        <f>(K9+L9)/M9</f>
        <v>0.046226312916906</v>
      </c>
    </row>
    <row r="10" spans="1:14">
      <c r="A10" s="8" t="s">
        <v>25</v>
      </c>
      <c r="B10" s="8" t="s">
        <v>26</v>
      </c>
      <c r="C10" s="8">
        <v>7</v>
      </c>
      <c r="D10" s="10">
        <v>41332.027777778</v>
      </c>
      <c r="E10" s="10">
        <v>41353</v>
      </c>
      <c r="F10" s="8">
        <v>71.4</v>
      </c>
      <c r="G10" s="8">
        <v>128.5</v>
      </c>
      <c r="H10" s="11">
        <v>20.972222222219</v>
      </c>
      <c r="I10" s="9"/>
      <c r="J10" s="11">
        <f>M10-K10-L10</f>
        <v>38.9307</v>
      </c>
      <c r="K10" s="11">
        <v>0.8231</v>
      </c>
      <c r="L10" s="11">
        <v>0.0223</v>
      </c>
      <c r="M10" s="11">
        <v>39.7761</v>
      </c>
      <c r="N10" s="12">
        <f>(K10+L10)/M10</f>
        <v>0.021253969091992</v>
      </c>
    </row>
    <row r="11" spans="1:14">
      <c r="A11" s="8" t="s">
        <v>25</v>
      </c>
      <c r="B11" s="8" t="s">
        <v>26</v>
      </c>
      <c r="C11" s="8">
        <v>8</v>
      </c>
      <c r="D11" s="10">
        <v>41353.013888889</v>
      </c>
      <c r="E11" s="10">
        <v>41374.006944444</v>
      </c>
      <c r="F11" s="8">
        <v>71.4</v>
      </c>
      <c r="G11" s="8">
        <v>128.5</v>
      </c>
      <c r="H11" s="11">
        <v>20.993055555555</v>
      </c>
      <c r="I11" s="9"/>
      <c r="J11" s="11">
        <f>M11-K11-L11</f>
        <v>4.871</v>
      </c>
      <c r="K11" s="11">
        <v>0.8012</v>
      </c>
      <c r="L11" s="11">
        <v>0.3494</v>
      </c>
      <c r="M11" s="11">
        <v>6.0216</v>
      </c>
      <c r="N11" s="12">
        <f>(K11+L11)/M11</f>
        <v>0.19107878304769</v>
      </c>
    </row>
    <row r="12" spans="1:14">
      <c r="A12" s="8" t="s">
        <v>25</v>
      </c>
      <c r="B12" s="8" t="s">
        <v>26</v>
      </c>
      <c r="C12" s="8">
        <v>9</v>
      </c>
      <c r="D12" s="10">
        <v>41374.045138889</v>
      </c>
      <c r="E12" s="10">
        <v>41396.03125</v>
      </c>
      <c r="F12" s="8">
        <v>71.4</v>
      </c>
      <c r="G12" s="8">
        <v>128.5</v>
      </c>
      <c r="H12" s="11">
        <v>21.986111111109</v>
      </c>
      <c r="I12" s="9"/>
      <c r="J12" s="11">
        <f>M12-K12-L12</f>
        <v>22.0342</v>
      </c>
      <c r="K12" s="11">
        <v>3.2161</v>
      </c>
      <c r="L12" s="11">
        <v>3.0598</v>
      </c>
      <c r="M12" s="11">
        <v>28.3101</v>
      </c>
      <c r="N12" s="12">
        <f>(K12+L12)/M12</f>
        <v>0.221684133931</v>
      </c>
    </row>
    <row r="13" spans="1:14">
      <c r="A13" s="8" t="s">
        <v>25</v>
      </c>
      <c r="B13" s="8" t="s">
        <v>26</v>
      </c>
      <c r="C13" s="8">
        <v>10</v>
      </c>
      <c r="D13" s="10">
        <v>41396</v>
      </c>
      <c r="E13" s="10">
        <v>41417.019444444</v>
      </c>
      <c r="F13" s="8">
        <v>71.4</v>
      </c>
      <c r="G13" s="8">
        <v>128.5</v>
      </c>
      <c r="H13" s="11">
        <v>21.019444444442</v>
      </c>
      <c r="I13" s="9"/>
      <c r="J13" s="11">
        <f>M13-K13-L13</f>
        <v>7.4347</v>
      </c>
      <c r="K13" s="11">
        <v>0.8594</v>
      </c>
      <c r="L13" s="11">
        <v>2.9789</v>
      </c>
      <c r="M13" s="11">
        <v>11.273</v>
      </c>
      <c r="N13" s="12">
        <f>(K13+L13)/M13</f>
        <v>0.34048611727136</v>
      </c>
    </row>
    <row r="14" spans="1:14">
      <c r="A14" s="8" t="s">
        <v>25</v>
      </c>
      <c r="B14" s="8" t="s">
        <v>26</v>
      </c>
      <c r="C14" s="8">
        <v>11</v>
      </c>
      <c r="D14" s="10">
        <v>41417.045138889</v>
      </c>
      <c r="E14" s="10">
        <v>41480.020833333</v>
      </c>
      <c r="F14" s="8">
        <v>71.4</v>
      </c>
      <c r="G14" s="8">
        <v>128.5</v>
      </c>
      <c r="H14" s="11">
        <v>62.975694444445</v>
      </c>
      <c r="I14" s="9" t="s">
        <v>43</v>
      </c>
      <c r="J14" s="11" t="s">
        <v>44</v>
      </c>
      <c r="K14" s="11" t="s">
        <v>44</v>
      </c>
      <c r="L14" s="11" t="s">
        <v>44</v>
      </c>
      <c r="M14" s="11" t="s">
        <v>44</v>
      </c>
      <c r="N14" s="12" t="s">
        <v>44</v>
      </c>
    </row>
    <row r="15" spans="1:14">
      <c r="A15" s="8" t="s">
        <v>25</v>
      </c>
      <c r="B15" s="8" t="s">
        <v>26</v>
      </c>
      <c r="C15" s="8">
        <v>12</v>
      </c>
      <c r="D15" s="10">
        <v>41480.045138889</v>
      </c>
      <c r="E15" s="10">
        <v>41564.014583333</v>
      </c>
      <c r="F15" s="8">
        <v>71.4</v>
      </c>
      <c r="G15" s="8">
        <v>128.5</v>
      </c>
      <c r="H15" s="11">
        <v>83.969444444439</v>
      </c>
      <c r="I15" s="9"/>
      <c r="J15" s="11">
        <f>M15-K15-L15</f>
        <v>5.97</v>
      </c>
      <c r="K15" s="11">
        <v>0.3632</v>
      </c>
      <c r="L15" s="11">
        <v>83.8199</v>
      </c>
      <c r="M15" s="11">
        <v>90.1531</v>
      </c>
      <c r="N15" s="12">
        <f>(K15+L15)/M15</f>
        <v>0.93377931540901</v>
      </c>
    </row>
    <row r="16" spans="1:14">
      <c r="A16" s="8" t="s">
        <v>25</v>
      </c>
      <c r="B16" s="8" t="s">
        <v>26</v>
      </c>
      <c r="C16" s="8">
        <v>13</v>
      </c>
      <c r="D16" s="10">
        <v>41564.024305556</v>
      </c>
      <c r="E16" s="10">
        <v>41641.975</v>
      </c>
      <c r="F16" s="8">
        <v>71.4</v>
      </c>
      <c r="G16" s="8">
        <v>128.5</v>
      </c>
      <c r="H16" s="11">
        <v>77.950694444444</v>
      </c>
      <c r="I16" s="9"/>
      <c r="J16" s="11">
        <f>M16-K16-L16</f>
        <v>25.9226</v>
      </c>
      <c r="K16" s="11">
        <v>2.4844</v>
      </c>
      <c r="L16" s="11">
        <v>0.3152</v>
      </c>
      <c r="M16" s="11">
        <v>28.7222</v>
      </c>
      <c r="N16" s="12">
        <f>(K16+L16)/M16</f>
        <v>0.097471642144404</v>
      </c>
    </row>
    <row r="17" spans="1:14">
      <c r="A17" s="8" t="s">
        <v>25</v>
      </c>
      <c r="B17" s="8" t="s">
        <v>26</v>
      </c>
      <c r="C17" s="8">
        <v>14</v>
      </c>
      <c r="D17" s="10">
        <v>41641.975</v>
      </c>
      <c r="E17" s="10">
        <v>41662.051388889</v>
      </c>
      <c r="F17" s="8">
        <v>71.4</v>
      </c>
      <c r="G17" s="8">
        <v>128.5</v>
      </c>
      <c r="H17" s="11">
        <v>20.076388888891</v>
      </c>
      <c r="I17" s="9"/>
      <c r="J17" s="11">
        <f>M17-K17-L17</f>
        <v>32.4868</v>
      </c>
      <c r="K17" s="11">
        <v>1.7555</v>
      </c>
      <c r="L17" s="11">
        <v>0.0131</v>
      </c>
      <c r="M17" s="11">
        <v>34.2554</v>
      </c>
      <c r="N17" s="12">
        <f>(K17+L17)/M17</f>
        <v>0.051629816029006</v>
      </c>
    </row>
    <row r="18" spans="1:14">
      <c r="A18" s="8" t="s">
        <v>25</v>
      </c>
      <c r="B18" s="8" t="s">
        <v>26</v>
      </c>
      <c r="C18" s="8">
        <v>15</v>
      </c>
      <c r="D18" s="10">
        <v>41662.05625</v>
      </c>
      <c r="E18" s="10">
        <v>41684.004861111</v>
      </c>
      <c r="F18" s="8">
        <v>71.4</v>
      </c>
      <c r="G18" s="8">
        <v>128.5</v>
      </c>
      <c r="H18" s="11">
        <v>21.948611111111</v>
      </c>
      <c r="I18" s="9"/>
      <c r="J18" s="11">
        <f>M18-K18-L18</f>
        <v>67.2963</v>
      </c>
      <c r="K18" s="11">
        <v>1.2972</v>
      </c>
      <c r="L18" s="11">
        <v>0.0087</v>
      </c>
      <c r="M18" s="11">
        <v>68.6022</v>
      </c>
      <c r="N18" s="12">
        <f>(K18+L18)/M18</f>
        <v>0.019035832670089</v>
      </c>
    </row>
    <row r="19" spans="1:14">
      <c r="A19" s="8" t="s">
        <v>25</v>
      </c>
      <c r="B19" s="8" t="s">
        <v>26</v>
      </c>
      <c r="C19" s="8">
        <v>16</v>
      </c>
      <c r="D19" s="10">
        <v>41684.010416667</v>
      </c>
      <c r="E19" s="10">
        <v>41705.004861111</v>
      </c>
      <c r="F19" s="8">
        <v>71.4</v>
      </c>
      <c r="G19" s="8">
        <v>128.5</v>
      </c>
      <c r="H19" s="11">
        <v>20.994444444448</v>
      </c>
      <c r="I19" s="9"/>
      <c r="J19" s="11">
        <f>M19-K19-L19</f>
        <v>51.6418</v>
      </c>
      <c r="K19" s="11">
        <v>3.0017</v>
      </c>
      <c r="L19" s="11">
        <v>0.1698</v>
      </c>
      <c r="M19" s="11">
        <v>54.8133</v>
      </c>
      <c r="N19" s="12">
        <f>(K19+L19)/M19</f>
        <v>0.057860044916106</v>
      </c>
    </row>
    <row r="20" spans="1:14">
      <c r="A20" s="8" t="s">
        <v>25</v>
      </c>
      <c r="B20" s="8" t="s">
        <v>26</v>
      </c>
      <c r="C20" s="8">
        <v>17</v>
      </c>
      <c r="D20" s="10">
        <v>41705.007638889</v>
      </c>
      <c r="E20" s="10">
        <v>41726.002083333</v>
      </c>
      <c r="F20" s="8">
        <v>71.4</v>
      </c>
      <c r="G20" s="8">
        <v>128.5</v>
      </c>
      <c r="H20" s="11">
        <v>20.994444444441</v>
      </c>
      <c r="I20" s="9"/>
      <c r="J20" s="11">
        <f>M20-K20-L20</f>
        <v>58.2638</v>
      </c>
      <c r="K20" s="11">
        <v>5.1742</v>
      </c>
      <c r="L20" s="11">
        <v>4.6294</v>
      </c>
      <c r="M20" s="11">
        <v>68.0674</v>
      </c>
      <c r="N20" s="12">
        <f>(K20+L20)/M20</f>
        <v>0.14402783123786</v>
      </c>
    </row>
    <row r="21" spans="1:14">
      <c r="A21" s="3"/>
      <c r="B21" s="3"/>
      <c r="C21" s="3"/>
      <c r="D21" s="3"/>
      <c r="E21" s="3"/>
      <c r="F21" s="3"/>
      <c r="G21" s="3"/>
      <c r="H21" s="3"/>
      <c r="I21" s="3"/>
      <c r="J21" s="3"/>
      <c r="K21" s="3"/>
      <c r="L21" s="3"/>
      <c r="M21" s="3"/>
      <c r="N21"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J1:N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X19"/>
  <sheetViews>
    <sheetView tabSelected="0" workbookViewId="0" showGridLines="true" showRowColHeaders="1">
      <selection activeCell="L24" sqref="L24"/>
    </sheetView>
  </sheetViews>
  <sheetFormatPr defaultRowHeight="14.4" outlineLevelRow="0" outlineLevelCol="0"/>
  <cols>
    <col min="1" max="1" width="6.6640625" customWidth="true" style="9"/>
    <col min="2" max="2" width="7.1640625" customWidth="true" style="9"/>
    <col min="3" max="3" width="8.5" customWidth="true" style="9"/>
    <col min="4" max="4" width="26" customWidth="true" style="9"/>
    <col min="5" max="5" width="26" customWidth="true" style="9"/>
    <col min="6" max="6" width="9.83203125" customWidth="true" style="9"/>
    <col min="7" max="7" width="5.6640625" customWidth="true" style="9"/>
    <col min="8" max="8" width="9.5" customWidth="true" style="9"/>
    <col min="9" max="9" width="8" customWidth="true" style="9"/>
    <col min="10" max="10" width="8.5" customWidth="true" style="9"/>
    <col min="11" max="11" width="11.5" customWidth="true" style="9"/>
    <col min="12" max="12" width="9.5" customWidth="true" style="9"/>
    <col min="13" max="13" width="8.1640625" customWidth="true" style="9"/>
    <col min="14" max="14" width="8.5" customWidth="true" style="9"/>
    <col min="15" max="15" width="9.83203125" customWidth="true" style="9"/>
    <col min="16" max="16" width="5.6640625" customWidth="true" style="9"/>
    <col min="17" max="17" width="9.5" customWidth="true" style="9"/>
    <col min="18" max="18" width="8" customWidth="true" style="9"/>
    <col min="19" max="19" width="8.5" customWidth="true" style="9"/>
    <col min="20" max="20" width="6.1640625" customWidth="true" style="9"/>
    <col min="21" max="21" width="9.5" customWidth="true" style="9"/>
    <col min="22" max="22" width="8.1640625" customWidth="true" style="9"/>
    <col min="23" max="23" width="8.5" customWidth="true" style="9"/>
    <col min="24" max="24" width="10.83203125" customWidth="true" style="9"/>
  </cols>
  <sheetData>
    <row r="1" spans="1:24" customHeight="1" ht="30" s="22" customFormat="1">
      <c r="A1" s="5" t="s">
        <v>12</v>
      </c>
      <c r="B1" s="5" t="s">
        <v>13</v>
      </c>
      <c r="C1" s="5" t="s">
        <v>14</v>
      </c>
      <c r="D1" s="5" t="s">
        <v>15</v>
      </c>
      <c r="E1" s="5" t="s">
        <v>16</v>
      </c>
      <c r="F1" s="23" t="s">
        <v>45</v>
      </c>
      <c r="G1" s="23"/>
      <c r="H1" s="23"/>
      <c r="I1" s="23"/>
      <c r="J1" s="23" t="s">
        <v>46</v>
      </c>
      <c r="K1" s="23"/>
      <c r="L1" s="23"/>
      <c r="M1" s="23"/>
      <c r="N1" s="23"/>
      <c r="O1" s="23" t="s">
        <v>47</v>
      </c>
      <c r="P1" s="23"/>
      <c r="Q1" s="23"/>
      <c r="R1" s="23"/>
      <c r="S1" s="23" t="s">
        <v>48</v>
      </c>
      <c r="T1" s="23"/>
      <c r="U1" s="23"/>
      <c r="V1" s="23"/>
      <c r="W1" s="23"/>
    </row>
    <row r="2" spans="1:24" customHeight="1" ht="30">
      <c r="D2" s="8" t="s">
        <v>22</v>
      </c>
      <c r="E2" s="8" t="s">
        <v>22</v>
      </c>
      <c r="F2" s="9" t="s">
        <v>49</v>
      </c>
      <c r="G2" s="9" t="s">
        <v>50</v>
      </c>
      <c r="H2" s="9" t="s">
        <v>51</v>
      </c>
      <c r="I2" s="9" t="s">
        <v>52</v>
      </c>
      <c r="J2" s="9" t="s">
        <v>53</v>
      </c>
      <c r="K2" s="9" t="s">
        <v>54</v>
      </c>
      <c r="L2" s="9" t="s">
        <v>51</v>
      </c>
      <c r="M2" s="9" t="s">
        <v>55</v>
      </c>
      <c r="N2" s="9" t="s">
        <v>56</v>
      </c>
      <c r="O2" s="22" t="s">
        <v>49</v>
      </c>
      <c r="P2" s="22" t="s">
        <v>50</v>
      </c>
      <c r="Q2" s="22" t="s">
        <v>51</v>
      </c>
      <c r="R2" s="22" t="s">
        <v>52</v>
      </c>
      <c r="S2" s="22" t="s">
        <v>53</v>
      </c>
      <c r="T2" s="22" t="s">
        <v>54</v>
      </c>
      <c r="U2" s="22" t="s">
        <v>51</v>
      </c>
      <c r="V2" s="22" t="s">
        <v>55</v>
      </c>
      <c r="W2" s="22" t="s">
        <v>56</v>
      </c>
    </row>
    <row r="3" spans="1:24">
      <c r="A3" s="8" t="s">
        <v>25</v>
      </c>
      <c r="B3" s="8" t="s">
        <v>26</v>
      </c>
      <c r="C3" s="8">
        <v>1</v>
      </c>
      <c r="D3" s="10">
        <v>41015.041666667</v>
      </c>
      <c r="E3" s="10">
        <v>41081.976388889</v>
      </c>
      <c r="F3" s="24">
        <v>0.3067</v>
      </c>
      <c r="G3" s="24">
        <v>0.2437</v>
      </c>
      <c r="H3" s="24">
        <v>0.0326</v>
      </c>
      <c r="I3" s="24">
        <v>0.417</v>
      </c>
      <c r="J3" s="24">
        <v>0.311</v>
      </c>
      <c r="K3" s="24">
        <v>0.0656</v>
      </c>
      <c r="L3" s="24">
        <v>0.0387</v>
      </c>
      <c r="M3" s="24">
        <v>0.2092</v>
      </c>
      <c r="N3" s="24">
        <v>0.3754</v>
      </c>
      <c r="O3" s="24">
        <v>0.0295</v>
      </c>
      <c r="P3" s="24">
        <v>0.0303</v>
      </c>
      <c r="Q3" s="24">
        <v>0.1093</v>
      </c>
      <c r="R3" s="24">
        <v>0.8308</v>
      </c>
      <c r="S3" s="24">
        <v>0.029</v>
      </c>
      <c r="T3" s="24">
        <v>0.0097</v>
      </c>
      <c r="U3" s="24">
        <v>0.1093</v>
      </c>
      <c r="V3" s="24">
        <v>0.7992</v>
      </c>
      <c r="W3" s="24">
        <v>0.0528</v>
      </c>
    </row>
    <row r="4" spans="1:24">
      <c r="A4" s="8" t="s">
        <v>25</v>
      </c>
      <c r="B4" s="8" t="s">
        <v>26</v>
      </c>
      <c r="C4" s="8">
        <v>2</v>
      </c>
      <c r="D4" s="10">
        <v>41081.997916667</v>
      </c>
      <c r="E4" s="10">
        <v>41144.979861111</v>
      </c>
      <c r="F4" s="24">
        <v>0.1529</v>
      </c>
      <c r="G4" s="24">
        <v>0.0571</v>
      </c>
      <c r="H4" s="24">
        <v>0.0136</v>
      </c>
      <c r="I4" s="24">
        <v>0.7764</v>
      </c>
      <c r="J4" s="24">
        <v>0.1532</v>
      </c>
      <c r="K4" s="24">
        <v>0.0296</v>
      </c>
      <c r="L4" s="24">
        <v>0.0135</v>
      </c>
      <c r="M4" s="24">
        <v>0.7072</v>
      </c>
      <c r="N4" s="24">
        <v>0.0965</v>
      </c>
      <c r="O4" s="24">
        <v>0.0052</v>
      </c>
      <c r="P4" s="24">
        <v>0.0023</v>
      </c>
      <c r="Q4" s="24">
        <v>0.0139</v>
      </c>
      <c r="R4" s="24">
        <v>0.9786</v>
      </c>
      <c r="S4" s="24">
        <v>0.0052</v>
      </c>
      <c r="T4" s="24">
        <v>0.0008</v>
      </c>
      <c r="U4" s="24">
        <v>0.0139</v>
      </c>
      <c r="V4" s="24">
        <v>0.9762</v>
      </c>
      <c r="W4" s="24">
        <v>0.004</v>
      </c>
    </row>
    <row r="5" spans="1:24">
      <c r="A5" s="8" t="s">
        <v>25</v>
      </c>
      <c r="B5" s="8" t="s">
        <v>26</v>
      </c>
      <c r="C5" s="8">
        <v>3</v>
      </c>
      <c r="D5" s="10">
        <v>41145.029861111</v>
      </c>
      <c r="E5" s="10">
        <v>41207.003472222</v>
      </c>
      <c r="F5" s="24">
        <v>0.1677</v>
      </c>
      <c r="G5" s="24">
        <v>0.1134</v>
      </c>
      <c r="H5" s="24">
        <v>0.1298</v>
      </c>
      <c r="I5" s="24">
        <v>0.589</v>
      </c>
      <c r="J5" s="24">
        <v>0.1709</v>
      </c>
      <c r="K5" s="24">
        <v>0.0461</v>
      </c>
      <c r="L5" s="24">
        <v>0.1266</v>
      </c>
      <c r="M5" s="24">
        <v>0.4719</v>
      </c>
      <c r="N5" s="24">
        <v>0.1846</v>
      </c>
      <c r="O5" s="24">
        <v>0.0511</v>
      </c>
      <c r="P5" s="24">
        <v>0.0247</v>
      </c>
      <c r="Q5" s="24">
        <v>0.1505</v>
      </c>
      <c r="R5" s="24">
        <v>0.7737</v>
      </c>
      <c r="S5" s="24">
        <v>0.0508</v>
      </c>
      <c r="T5" s="24">
        <v>0.0114</v>
      </c>
      <c r="U5" s="24">
        <v>0.1505</v>
      </c>
      <c r="V5" s="24">
        <v>0.7532</v>
      </c>
      <c r="W5" s="24">
        <v>0.0341</v>
      </c>
    </row>
    <row r="6" spans="1:24">
      <c r="A6" s="8" t="s">
        <v>25</v>
      </c>
      <c r="B6" s="8" t="s">
        <v>26</v>
      </c>
      <c r="C6" s="8">
        <v>4</v>
      </c>
      <c r="D6" s="10">
        <v>41207.032638889</v>
      </c>
      <c r="E6" s="10">
        <v>41270.003472222</v>
      </c>
      <c r="F6" s="24">
        <v>0.4235</v>
      </c>
      <c r="G6" s="24">
        <v>0.2339</v>
      </c>
      <c r="H6" s="24">
        <v>0.1103</v>
      </c>
      <c r="I6" s="24">
        <v>0.2323</v>
      </c>
      <c r="J6" s="24">
        <v>0.4558</v>
      </c>
      <c r="K6" s="24">
        <v>0.0633</v>
      </c>
      <c r="L6" s="24">
        <v>0.086</v>
      </c>
      <c r="M6" s="24">
        <v>0.0024</v>
      </c>
      <c r="N6" s="24">
        <v>0.3925</v>
      </c>
      <c r="O6" s="24">
        <v>0.141</v>
      </c>
      <c r="P6" s="24">
        <v>0.1038</v>
      </c>
      <c r="Q6" s="24">
        <v>0.635</v>
      </c>
      <c r="R6" s="24">
        <v>0.1202</v>
      </c>
      <c r="S6" s="24">
        <v>0.1394</v>
      </c>
      <c r="T6" s="24">
        <v>0.0411</v>
      </c>
      <c r="U6" s="24">
        <v>0.635</v>
      </c>
      <c r="V6" s="24">
        <v>0.0236</v>
      </c>
      <c r="W6" s="24">
        <v>0.1609</v>
      </c>
    </row>
    <row r="7" spans="1:24">
      <c r="A7" s="8" t="s">
        <v>25</v>
      </c>
      <c r="B7" s="8" t="s">
        <v>26</v>
      </c>
      <c r="C7" s="8">
        <v>5</v>
      </c>
      <c r="D7" s="10">
        <v>41270.077777778</v>
      </c>
      <c r="E7" s="10">
        <v>41288.016666667</v>
      </c>
      <c r="F7" s="24">
        <v>0.515</v>
      </c>
      <c r="G7" s="24">
        <v>0.2182</v>
      </c>
      <c r="H7" s="24">
        <v>0.07</v>
      </c>
      <c r="I7" s="24">
        <v>0.1968</v>
      </c>
      <c r="J7" s="24">
        <v>0.5595</v>
      </c>
      <c r="K7" s="24">
        <v>0.0884</v>
      </c>
      <c r="L7" s="24">
        <v>0.0475</v>
      </c>
      <c r="M7" s="24">
        <v>0</v>
      </c>
      <c r="N7" s="24">
        <v>0.3045</v>
      </c>
      <c r="O7" s="24">
        <v>0.1796</v>
      </c>
      <c r="P7" s="24">
        <v>0.104</v>
      </c>
      <c r="Q7" s="24">
        <v>0.6241</v>
      </c>
      <c r="R7" s="24">
        <v>0.0924</v>
      </c>
      <c r="S7" s="24">
        <v>0.1781</v>
      </c>
      <c r="T7" s="24">
        <v>0.0444</v>
      </c>
      <c r="U7" s="24">
        <v>0.6241</v>
      </c>
      <c r="V7" s="24">
        <v>0.0007</v>
      </c>
      <c r="W7" s="24">
        <v>0.1528</v>
      </c>
    </row>
    <row r="8" spans="1:24">
      <c r="A8" s="8" t="s">
        <v>25</v>
      </c>
      <c r="B8" s="8" t="s">
        <v>26</v>
      </c>
      <c r="C8" s="8">
        <v>6</v>
      </c>
      <c r="D8" s="10">
        <v>41311.038194444</v>
      </c>
      <c r="E8" s="10">
        <v>41332.003472222</v>
      </c>
      <c r="F8" s="24">
        <v>0.6917</v>
      </c>
      <c r="G8" s="24">
        <v>0.1233</v>
      </c>
      <c r="H8" s="24">
        <v>0.0698</v>
      </c>
      <c r="I8" s="24">
        <v>0.1151</v>
      </c>
      <c r="J8" s="24">
        <v>0.5729</v>
      </c>
      <c r="K8" s="24">
        <v>0.1294</v>
      </c>
      <c r="L8" s="24">
        <v>0.1307</v>
      </c>
      <c r="M8" s="24">
        <v>0.0001</v>
      </c>
      <c r="N8" s="24">
        <v>0.1669</v>
      </c>
      <c r="O8" s="24">
        <v>0.1884</v>
      </c>
      <c r="P8" s="24">
        <v>0.0957</v>
      </c>
      <c r="Q8" s="24">
        <v>0.638</v>
      </c>
      <c r="R8" s="24">
        <v>0.0779</v>
      </c>
      <c r="S8" s="24">
        <v>0.1871</v>
      </c>
      <c r="T8" s="24">
        <v>0.0454</v>
      </c>
      <c r="U8" s="24">
        <v>0.638</v>
      </c>
      <c r="V8" s="24">
        <v>0.0005</v>
      </c>
      <c r="W8" s="24">
        <v>0.129</v>
      </c>
    </row>
    <row r="9" spans="1:24">
      <c r="A9" s="8" t="s">
        <v>25</v>
      </c>
      <c r="B9" s="8" t="s">
        <v>26</v>
      </c>
      <c r="C9" s="8">
        <v>7</v>
      </c>
      <c r="D9" s="10">
        <v>41332.027777778</v>
      </c>
      <c r="E9" s="10">
        <v>41353</v>
      </c>
      <c r="F9" s="24">
        <v>0.6162</v>
      </c>
      <c r="G9" s="24">
        <v>0.1768</v>
      </c>
      <c r="H9" s="24">
        <v>0.0786</v>
      </c>
      <c r="I9" s="24">
        <v>0.1284</v>
      </c>
      <c r="J9" s="24">
        <v>0.4896</v>
      </c>
      <c r="K9" s="24">
        <v>0.1574</v>
      </c>
      <c r="L9" s="24">
        <v>0.1413</v>
      </c>
      <c r="M9" s="24">
        <v>0.0001</v>
      </c>
      <c r="N9" s="24">
        <v>0.2116</v>
      </c>
      <c r="O9" s="24">
        <v>0.1499</v>
      </c>
      <c r="P9" s="24">
        <v>0.0753</v>
      </c>
      <c r="Q9" s="24">
        <v>0.7163</v>
      </c>
      <c r="R9" s="24">
        <v>0.0584</v>
      </c>
      <c r="S9" s="24">
        <v>0.149</v>
      </c>
      <c r="T9" s="24">
        <v>0.0378</v>
      </c>
      <c r="U9" s="24">
        <v>0.7163</v>
      </c>
      <c r="V9" s="24">
        <v>0.0007</v>
      </c>
      <c r="W9" s="24">
        <v>0.0962</v>
      </c>
    </row>
    <row r="10" spans="1:24">
      <c r="A10" s="8" t="s">
        <v>25</v>
      </c>
      <c r="B10" s="8" t="s">
        <v>26</v>
      </c>
      <c r="C10" s="8">
        <v>8</v>
      </c>
      <c r="D10" s="10">
        <v>41353.013888889</v>
      </c>
      <c r="E10" s="10">
        <v>41374.006944444</v>
      </c>
      <c r="F10" s="24">
        <v>0.4768</v>
      </c>
      <c r="G10" s="24">
        <v>0.24</v>
      </c>
      <c r="H10" s="24">
        <v>0.0626</v>
      </c>
      <c r="I10" s="24">
        <v>0.2207</v>
      </c>
      <c r="J10" s="24">
        <v>0.4789</v>
      </c>
      <c r="K10" s="24">
        <v>0.0871</v>
      </c>
      <c r="L10" s="24">
        <v>0.0524</v>
      </c>
      <c r="M10" s="24">
        <v>0.0108</v>
      </c>
      <c r="N10" s="24">
        <v>0.3708</v>
      </c>
      <c r="O10" s="24">
        <v>0.2118</v>
      </c>
      <c r="P10" s="24">
        <v>0.1683</v>
      </c>
      <c r="Q10" s="24">
        <v>0.3308</v>
      </c>
      <c r="R10" s="24">
        <v>0.289</v>
      </c>
      <c r="S10" s="24">
        <v>0.2085</v>
      </c>
      <c r="T10" s="24">
        <v>0.0394</v>
      </c>
      <c r="U10" s="24">
        <v>0.3308</v>
      </c>
      <c r="V10" s="24">
        <v>0.0906</v>
      </c>
      <c r="W10" s="24">
        <v>0.3307</v>
      </c>
    </row>
    <row r="11" spans="1:24">
      <c r="A11" s="8" t="s">
        <v>25</v>
      </c>
      <c r="B11" s="8" t="s">
        <v>26</v>
      </c>
      <c r="C11" s="8">
        <v>9</v>
      </c>
      <c r="D11" s="10">
        <v>41374.045138889</v>
      </c>
      <c r="E11" s="10">
        <v>41396.03125</v>
      </c>
      <c r="F11" s="24">
        <v>0.4508</v>
      </c>
      <c r="G11" s="24">
        <v>0.2216</v>
      </c>
      <c r="H11" s="24">
        <v>0.085</v>
      </c>
      <c r="I11" s="24">
        <v>0.2426</v>
      </c>
      <c r="J11" s="24">
        <v>0.4569</v>
      </c>
      <c r="K11" s="24">
        <v>0.1326</v>
      </c>
      <c r="L11" s="24">
        <v>0.0898</v>
      </c>
      <c r="M11" s="24">
        <v>0.0195</v>
      </c>
      <c r="N11" s="24">
        <v>0.3012</v>
      </c>
      <c r="O11" s="24">
        <v>0.1215</v>
      </c>
      <c r="P11" s="24">
        <v>0.1526</v>
      </c>
      <c r="Q11" s="24">
        <v>0.4311</v>
      </c>
      <c r="R11" s="24">
        <v>0.2948</v>
      </c>
      <c r="S11" s="24">
        <v>0.1187</v>
      </c>
      <c r="T11" s="24">
        <v>0.0438</v>
      </c>
      <c r="U11" s="24">
        <v>0.4311</v>
      </c>
      <c r="V11" s="24">
        <v>0.1276</v>
      </c>
      <c r="W11" s="24">
        <v>0.2787</v>
      </c>
    </row>
    <row r="12" spans="1:24">
      <c r="A12" s="8" t="s">
        <v>25</v>
      </c>
      <c r="B12" s="8" t="s">
        <v>26</v>
      </c>
      <c r="C12" s="8">
        <v>10</v>
      </c>
      <c r="D12" s="10">
        <v>41396</v>
      </c>
      <c r="E12" s="10">
        <v>41417.019444444</v>
      </c>
      <c r="F12" s="24">
        <v>0.4821</v>
      </c>
      <c r="G12" s="24">
        <v>0.2123</v>
      </c>
      <c r="H12" s="24">
        <v>0.0432</v>
      </c>
      <c r="I12" s="24">
        <v>0.2624</v>
      </c>
      <c r="J12" s="24">
        <v>0.5299</v>
      </c>
      <c r="K12" s="24">
        <v>0.054</v>
      </c>
      <c r="L12" s="24">
        <v>0.0245</v>
      </c>
      <c r="M12" s="24">
        <v>0.0188</v>
      </c>
      <c r="N12" s="24">
        <v>0.3728</v>
      </c>
      <c r="O12" s="24">
        <v>0.1531</v>
      </c>
      <c r="P12" s="24">
        <v>0.1017</v>
      </c>
      <c r="Q12" s="24">
        <v>0.3132</v>
      </c>
      <c r="R12" s="24">
        <v>0.432</v>
      </c>
      <c r="S12" s="24">
        <v>0.1514</v>
      </c>
      <c r="T12" s="24">
        <v>0.0363</v>
      </c>
      <c r="U12" s="24">
        <v>0.3132</v>
      </c>
      <c r="V12" s="24">
        <v>0.3315</v>
      </c>
      <c r="W12" s="24">
        <v>0.1676</v>
      </c>
    </row>
    <row r="13" spans="1:24">
      <c r="A13" s="8" t="s">
        <v>25</v>
      </c>
      <c r="B13" s="8" t="s">
        <v>26</v>
      </c>
      <c r="C13" s="8">
        <v>11</v>
      </c>
      <c r="D13" s="10">
        <v>41417.045138889</v>
      </c>
      <c r="E13" s="10">
        <v>41480.020833333</v>
      </c>
      <c r="F13" s="24" t="s">
        <v>57</v>
      </c>
      <c r="G13" s="24" t="s">
        <v>57</v>
      </c>
      <c r="H13" s="24" t="s">
        <v>57</v>
      </c>
      <c r="I13" s="24" t="s">
        <v>57</v>
      </c>
      <c r="J13" s="24" t="s">
        <v>57</v>
      </c>
      <c r="K13" s="24" t="s">
        <v>57</v>
      </c>
      <c r="L13" s="24" t="s">
        <v>57</v>
      </c>
      <c r="M13" s="24" t="s">
        <v>57</v>
      </c>
      <c r="N13" s="24" t="s">
        <v>57</v>
      </c>
      <c r="O13" s="24" t="s">
        <v>57</v>
      </c>
      <c r="P13" s="24" t="s">
        <v>57</v>
      </c>
      <c r="Q13" s="24" t="s">
        <v>57</v>
      </c>
      <c r="R13" s="24" t="s">
        <v>57</v>
      </c>
      <c r="S13" s="24" t="s">
        <v>57</v>
      </c>
      <c r="T13" s="24" t="s">
        <v>57</v>
      </c>
      <c r="U13" s="24" t="s">
        <v>57</v>
      </c>
      <c r="V13" s="24" t="s">
        <v>57</v>
      </c>
      <c r="W13" s="24" t="s">
        <v>57</v>
      </c>
    </row>
    <row r="14" spans="1:24">
      <c r="A14" s="8" t="s">
        <v>25</v>
      </c>
      <c r="B14" s="8" t="s">
        <v>26</v>
      </c>
      <c r="C14" s="8">
        <v>12</v>
      </c>
      <c r="D14" s="10">
        <v>41480.045138889</v>
      </c>
      <c r="E14" s="10">
        <v>41564.014583333</v>
      </c>
      <c r="F14" s="24">
        <v>0.2518</v>
      </c>
      <c r="G14" s="24">
        <v>0.118</v>
      </c>
      <c r="H14" s="24">
        <v>0.0186</v>
      </c>
      <c r="I14" s="24">
        <v>0.6115</v>
      </c>
      <c r="J14" s="24">
        <v>0.2564</v>
      </c>
      <c r="K14" s="24">
        <v>0.0451</v>
      </c>
      <c r="L14" s="24">
        <v>0.0184</v>
      </c>
      <c r="M14" s="24">
        <v>0.5026</v>
      </c>
      <c r="N14" s="24">
        <v>0.1775</v>
      </c>
      <c r="O14" s="24">
        <v>0.0102</v>
      </c>
      <c r="P14" s="24">
        <v>0.005</v>
      </c>
      <c r="Q14" s="24">
        <v>0.0259</v>
      </c>
      <c r="R14" s="24">
        <v>0.9589</v>
      </c>
      <c r="S14" s="24">
        <v>0.0102</v>
      </c>
      <c r="T14" s="24">
        <v>0.0024</v>
      </c>
      <c r="U14" s="24">
        <v>0.0259</v>
      </c>
      <c r="V14" s="24">
        <v>0.9548</v>
      </c>
      <c r="W14" s="24">
        <v>0.0068</v>
      </c>
    </row>
    <row r="15" spans="1:24">
      <c r="A15" s="8" t="s">
        <v>25</v>
      </c>
      <c r="B15" s="8" t="s">
        <v>26</v>
      </c>
      <c r="C15" s="8">
        <v>13</v>
      </c>
      <c r="D15" s="10">
        <v>41564.024305556</v>
      </c>
      <c r="E15" s="10">
        <v>41641.975</v>
      </c>
      <c r="F15" s="24">
        <v>0.1473</v>
      </c>
      <c r="G15" s="24">
        <v>0.3512</v>
      </c>
      <c r="H15" s="24">
        <v>0.0095</v>
      </c>
      <c r="I15" s="24">
        <v>0.492</v>
      </c>
      <c r="J15" s="24">
        <v>0.1489</v>
      </c>
      <c r="K15" s="24">
        <v>0.0285</v>
      </c>
      <c r="L15" s="24">
        <v>0.0141</v>
      </c>
      <c r="M15" s="24">
        <v>0.0016</v>
      </c>
      <c r="N15" s="24">
        <v>0.807</v>
      </c>
      <c r="O15" s="24">
        <v>0.3302</v>
      </c>
      <c r="P15" s="24">
        <v>0.2416</v>
      </c>
      <c r="Q15" s="24">
        <v>0.1783</v>
      </c>
      <c r="R15" s="24">
        <v>0.2498</v>
      </c>
      <c r="S15" s="24">
        <v>0.3265</v>
      </c>
      <c r="T15" s="24">
        <v>0.0968</v>
      </c>
      <c r="U15" s="24">
        <v>0.1783</v>
      </c>
      <c r="V15" s="24">
        <v>0.027</v>
      </c>
      <c r="W15" s="24">
        <v>0.3713</v>
      </c>
    </row>
    <row r="16" spans="1:24">
      <c r="A16" s="8" t="s">
        <v>25</v>
      </c>
      <c r="B16" s="8" t="s">
        <v>26</v>
      </c>
      <c r="C16" s="8">
        <v>14</v>
      </c>
      <c r="D16" s="10">
        <v>41641.975</v>
      </c>
      <c r="E16" s="10">
        <v>41662.051388889</v>
      </c>
      <c r="F16" s="24">
        <v>0.3417</v>
      </c>
      <c r="G16" s="24">
        <v>0.3025</v>
      </c>
      <c r="H16" s="24">
        <v>0.0285</v>
      </c>
      <c r="I16" s="24">
        <v>0.3273</v>
      </c>
      <c r="J16" s="24">
        <v>0.3577</v>
      </c>
      <c r="K16" s="24">
        <v>0.0795</v>
      </c>
      <c r="L16" s="24">
        <v>0.0305</v>
      </c>
      <c r="M16" s="24">
        <v>0</v>
      </c>
      <c r="N16" s="24">
        <v>0.5323</v>
      </c>
      <c r="O16" s="24">
        <v>0.3021</v>
      </c>
      <c r="P16" s="24">
        <v>0.1785</v>
      </c>
      <c r="Q16" s="24">
        <v>0.3629</v>
      </c>
      <c r="R16" s="24">
        <v>0.1564</v>
      </c>
      <c r="S16" s="24">
        <v>0.2995</v>
      </c>
      <c r="T16" s="24">
        <v>0.0772</v>
      </c>
      <c r="U16" s="24">
        <v>0.3629</v>
      </c>
      <c r="V16" s="24">
        <v>0.0005</v>
      </c>
      <c r="W16" s="24">
        <v>0.2598</v>
      </c>
    </row>
    <row r="17" spans="1:24">
      <c r="A17" s="8" t="s">
        <v>25</v>
      </c>
      <c r="B17" s="8" t="s">
        <v>26</v>
      </c>
      <c r="C17" s="8">
        <v>15</v>
      </c>
      <c r="D17" s="10">
        <v>41662.05625</v>
      </c>
      <c r="E17" s="10">
        <v>41684.004861111</v>
      </c>
      <c r="F17" s="24">
        <v>0.3178</v>
      </c>
      <c r="G17" s="24">
        <v>0.2585</v>
      </c>
      <c r="H17" s="24">
        <v>0.1111</v>
      </c>
      <c r="I17" s="24">
        <v>0.3126</v>
      </c>
      <c r="J17" s="24">
        <v>0.3142</v>
      </c>
      <c r="K17" s="24">
        <v>0.1582</v>
      </c>
      <c r="L17" s="24">
        <v>0.0789</v>
      </c>
      <c r="M17" s="24">
        <v>0</v>
      </c>
      <c r="N17" s="24">
        <v>0.4487</v>
      </c>
      <c r="O17" s="24">
        <v>0.1275</v>
      </c>
      <c r="P17" s="24">
        <v>0.0949</v>
      </c>
      <c r="Q17" s="24">
        <v>0.6858</v>
      </c>
      <c r="R17" s="24">
        <v>0.0918</v>
      </c>
      <c r="S17" s="24">
        <v>0.126</v>
      </c>
      <c r="T17" s="24">
        <v>0.0353</v>
      </c>
      <c r="U17" s="24">
        <v>0.6858</v>
      </c>
      <c r="V17" s="24">
        <v>0.0001</v>
      </c>
      <c r="W17" s="24">
        <v>0.1528</v>
      </c>
    </row>
    <row r="18" spans="1:24">
      <c r="A18" s="8" t="s">
        <v>25</v>
      </c>
      <c r="B18" s="8" t="s">
        <v>26</v>
      </c>
      <c r="C18" s="8">
        <v>16</v>
      </c>
      <c r="D18" s="10">
        <v>41684.010416667</v>
      </c>
      <c r="E18" s="10">
        <v>41705.004861111</v>
      </c>
      <c r="F18" s="24">
        <v>0.3776</v>
      </c>
      <c r="G18" s="24">
        <v>0.305</v>
      </c>
      <c r="H18" s="24">
        <v>0.0293</v>
      </c>
      <c r="I18" s="24">
        <v>0.2881</v>
      </c>
      <c r="J18" s="24">
        <v>0.3976</v>
      </c>
      <c r="K18" s="24">
        <v>0.0838</v>
      </c>
      <c r="L18" s="24">
        <v>0.0226</v>
      </c>
      <c r="M18" s="24">
        <v>0.0002</v>
      </c>
      <c r="N18" s="24">
        <v>0.4958</v>
      </c>
      <c r="O18" s="24">
        <v>0.2984</v>
      </c>
      <c r="P18" s="24">
        <v>0.1644</v>
      </c>
      <c r="Q18" s="24">
        <v>0.3848</v>
      </c>
      <c r="R18" s="24">
        <v>0.1524</v>
      </c>
      <c r="S18" s="24">
        <v>0.296</v>
      </c>
      <c r="T18" s="24">
        <v>0.0681</v>
      </c>
      <c r="U18" s="24">
        <v>0.3848</v>
      </c>
      <c r="V18" s="24">
        <v>0.0043</v>
      </c>
      <c r="W18" s="24">
        <v>0.2468</v>
      </c>
    </row>
    <row r="19" spans="1:24">
      <c r="A19" s="8" t="s">
        <v>25</v>
      </c>
      <c r="B19" s="8" t="s">
        <v>26</v>
      </c>
      <c r="C19" s="8">
        <v>17</v>
      </c>
      <c r="D19" s="10">
        <v>41705.007638889</v>
      </c>
      <c r="E19" s="10">
        <v>41726.002083333</v>
      </c>
      <c r="F19" s="24">
        <v>0.428</v>
      </c>
      <c r="G19" s="24">
        <v>0.2872</v>
      </c>
      <c r="H19" s="24">
        <v>0.0245</v>
      </c>
      <c r="I19" s="24">
        <v>0.2603</v>
      </c>
      <c r="J19" s="24">
        <v>0.4298</v>
      </c>
      <c r="K19" s="24">
        <v>0.1122</v>
      </c>
      <c r="L19" s="24">
        <v>0.0312</v>
      </c>
      <c r="M19" s="24">
        <v>0.0049</v>
      </c>
      <c r="N19" s="24">
        <v>0.4219</v>
      </c>
      <c r="O19" s="24">
        <v>0.2713</v>
      </c>
      <c r="P19" s="24">
        <v>0.1451</v>
      </c>
      <c r="Q19" s="24">
        <v>0.3723</v>
      </c>
      <c r="R19" s="24">
        <v>0.2113</v>
      </c>
      <c r="S19" s="24">
        <v>0.2692</v>
      </c>
      <c r="T19" s="24">
        <v>0.0601</v>
      </c>
      <c r="U19" s="24">
        <v>0.3723</v>
      </c>
      <c r="V19" s="24">
        <v>0.0805</v>
      </c>
      <c r="W19" s="24">
        <v>0.218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F1:I1"/>
    <mergeCell ref="J1:N1"/>
    <mergeCell ref="O1:R1"/>
    <mergeCell ref="S1:W1"/>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Meta</vt:lpstr>
      <vt:lpstr>Obs data for EC concentration</vt:lpstr>
      <vt:lpstr>Obs data for EC isotopes</vt:lpstr>
      <vt:lpstr>Model data for BC</vt:lpstr>
      <vt:lpstr>MCMC analysis</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Winiger</dc:creator>
  <cp:lastModifiedBy>Patrik Winiger</cp:lastModifiedBy>
  <dcterms:created xsi:type="dcterms:W3CDTF">2015-12-08T09:45:07+00:00</dcterms:created>
  <dcterms:modified xsi:type="dcterms:W3CDTF">2018-03-07T11:50:09+00:00</dcterms:modified>
  <dc:title/>
  <dc:description/>
  <dc:subject/>
  <cp:keywords/>
  <cp:category/>
</cp:coreProperties>
</file>